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Sheet1!$A$1:$K$157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49" i="1" l="1"/>
  <c r="C15" i="1" l="1"/>
  <c r="K119" i="1"/>
  <c r="I119" i="1"/>
  <c r="F119" i="1"/>
  <c r="D119" i="1"/>
  <c r="C119" i="1"/>
  <c r="E15" i="1" l="1"/>
  <c r="G15" i="1" l="1"/>
  <c r="E119" i="1"/>
  <c r="G119" i="1" s="1"/>
  <c r="C27" i="1" l="1"/>
  <c r="K114" i="1" l="1"/>
  <c r="I114" i="1"/>
  <c r="F114" i="1"/>
  <c r="D114" i="1"/>
  <c r="C114" i="1"/>
  <c r="E10" i="1"/>
  <c r="G10" i="1" s="1"/>
  <c r="E114" i="1" l="1"/>
  <c r="G114" i="1" s="1"/>
  <c r="E42" i="1" l="1"/>
  <c r="G42" i="1" s="1"/>
  <c r="K148" i="1"/>
  <c r="I148" i="1"/>
  <c r="F148" i="1"/>
  <c r="E148" i="1"/>
  <c r="D148" i="1"/>
  <c r="C148" i="1"/>
  <c r="G148" i="1" l="1"/>
  <c r="C37" i="1"/>
  <c r="K149" i="1"/>
  <c r="K140" i="1"/>
  <c r="K132" i="1"/>
  <c r="K124" i="1"/>
  <c r="K115" i="1"/>
  <c r="E39" i="1"/>
  <c r="K143" i="1"/>
  <c r="I143" i="1"/>
  <c r="F143" i="1"/>
  <c r="D143" i="1"/>
  <c r="C143" i="1"/>
  <c r="D150" i="1"/>
  <c r="D149" i="1"/>
  <c r="D147" i="1"/>
  <c r="D138" i="1"/>
  <c r="D136" i="1"/>
  <c r="D135" i="1"/>
  <c r="D130" i="1"/>
  <c r="D128" i="1"/>
  <c r="D127" i="1"/>
  <c r="D122" i="1"/>
  <c r="D121" i="1"/>
  <c r="D120" i="1"/>
  <c r="D118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D153" i="1"/>
  <c r="C153" i="1"/>
  <c r="K152" i="1"/>
  <c r="I152" i="1"/>
  <c r="F152" i="1"/>
  <c r="D152" i="1"/>
  <c r="C152" i="1"/>
  <c r="K151" i="1"/>
  <c r="I151" i="1"/>
  <c r="F151" i="1"/>
  <c r="D151" i="1"/>
  <c r="C151" i="1"/>
  <c r="K150" i="1"/>
  <c r="I150" i="1"/>
  <c r="F150" i="1"/>
  <c r="C150" i="1"/>
  <c r="I149" i="1"/>
  <c r="F149" i="1"/>
  <c r="C149" i="1"/>
  <c r="K147" i="1"/>
  <c r="I147" i="1"/>
  <c r="F147" i="1"/>
  <c r="C147" i="1"/>
  <c r="K146" i="1"/>
  <c r="I146" i="1"/>
  <c r="F146" i="1"/>
  <c r="D146" i="1"/>
  <c r="C146" i="1"/>
  <c r="K145" i="1"/>
  <c r="I145" i="1"/>
  <c r="F145" i="1"/>
  <c r="D145" i="1"/>
  <c r="C145" i="1"/>
  <c r="K144" i="1"/>
  <c r="I144" i="1"/>
  <c r="F144" i="1"/>
  <c r="D144" i="1"/>
  <c r="C144" i="1"/>
  <c r="K142" i="1"/>
  <c r="I142" i="1"/>
  <c r="F142" i="1"/>
  <c r="D142" i="1"/>
  <c r="C142" i="1"/>
  <c r="K141" i="1"/>
  <c r="I141" i="1"/>
  <c r="F141" i="1"/>
  <c r="D141" i="1"/>
  <c r="C141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C136" i="1"/>
  <c r="K135" i="1"/>
  <c r="I135" i="1"/>
  <c r="F135" i="1"/>
  <c r="C135" i="1"/>
  <c r="K134" i="1"/>
  <c r="I134" i="1"/>
  <c r="F134" i="1"/>
  <c r="D134" i="1"/>
  <c r="C134" i="1"/>
  <c r="K133" i="1"/>
  <c r="I133" i="1"/>
  <c r="F133" i="1"/>
  <c r="D133" i="1"/>
  <c r="I132" i="1"/>
  <c r="F132" i="1"/>
  <c r="D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C128" i="1"/>
  <c r="K127" i="1"/>
  <c r="I127" i="1"/>
  <c r="F127" i="1"/>
  <c r="C127" i="1"/>
  <c r="K126" i="1"/>
  <c r="I126" i="1"/>
  <c r="F126" i="1"/>
  <c r="D126" i="1"/>
  <c r="C126" i="1"/>
  <c r="K125" i="1"/>
  <c r="I125" i="1"/>
  <c r="F125" i="1"/>
  <c r="D125" i="1"/>
  <c r="C125" i="1"/>
  <c r="I124" i="1"/>
  <c r="F124" i="1"/>
  <c r="D124" i="1"/>
  <c r="C124" i="1"/>
  <c r="K123" i="1"/>
  <c r="I123" i="1"/>
  <c r="F123" i="1"/>
  <c r="D123" i="1"/>
  <c r="C123" i="1"/>
  <c r="K122" i="1"/>
  <c r="I122" i="1"/>
  <c r="F122" i="1"/>
  <c r="C122" i="1"/>
  <c r="K121" i="1"/>
  <c r="I121" i="1"/>
  <c r="F121" i="1"/>
  <c r="C121" i="1"/>
  <c r="K120" i="1"/>
  <c r="I120" i="1"/>
  <c r="F120" i="1"/>
  <c r="C120" i="1"/>
  <c r="K118" i="1"/>
  <c r="I118" i="1"/>
  <c r="F118" i="1"/>
  <c r="C118" i="1"/>
  <c r="K117" i="1"/>
  <c r="I117" i="1"/>
  <c r="F117" i="1"/>
  <c r="D117" i="1"/>
  <c r="C117" i="1"/>
  <c r="K116" i="1"/>
  <c r="I116" i="1"/>
  <c r="F116" i="1"/>
  <c r="D116" i="1"/>
  <c r="C116" i="1"/>
  <c r="I115" i="1"/>
  <c r="F115" i="1"/>
  <c r="D115" i="1"/>
  <c r="C115" i="1"/>
  <c r="K113" i="1"/>
  <c r="I113" i="1"/>
  <c r="F113" i="1"/>
  <c r="D113" i="1"/>
  <c r="C113" i="1"/>
  <c r="G39" i="1" l="1"/>
  <c r="E143" i="1"/>
  <c r="G143" i="1" s="1"/>
  <c r="C29" i="1"/>
  <c r="C50" i="1" l="1"/>
  <c r="C133" i="1"/>
  <c r="E113" i="1"/>
  <c r="G113" i="1" s="1"/>
  <c r="E48" i="1"/>
  <c r="G48" i="1" l="1"/>
  <c r="E154" i="1"/>
  <c r="G154" i="1" s="1"/>
  <c r="E33" i="1"/>
  <c r="E137" i="1" s="1"/>
  <c r="G137" i="1" s="1"/>
  <c r="G33" i="1" l="1"/>
  <c r="K102" i="1" l="1"/>
  <c r="I102" i="1"/>
  <c r="G102" i="1"/>
  <c r="F102" i="1"/>
  <c r="D102" i="1"/>
  <c r="C102" i="1"/>
  <c r="C112" i="1" l="1"/>
  <c r="C156" i="1" s="1"/>
  <c r="E144" i="1" l="1"/>
  <c r="G144" i="1" s="1"/>
  <c r="K112" i="1"/>
  <c r="I112" i="1"/>
  <c r="F112" i="1"/>
  <c r="D112" i="1"/>
  <c r="K156" i="1" l="1"/>
  <c r="J156" i="1"/>
  <c r="I156" i="1"/>
  <c r="H156" i="1"/>
  <c r="F156" i="1"/>
  <c r="D156" i="1"/>
  <c r="E156" i="1" l="1"/>
  <c r="D50" i="1"/>
  <c r="E50" i="1" l="1"/>
  <c r="H102" i="1"/>
  <c r="E102" i="1" l="1"/>
  <c r="E9" i="1"/>
  <c r="E112" i="1" s="1"/>
  <c r="G112" i="1" s="1"/>
  <c r="E11" i="1"/>
  <c r="E115" i="1" s="1"/>
  <c r="G115" i="1" s="1"/>
  <c r="E12" i="1"/>
  <c r="E116" i="1" s="1"/>
  <c r="G116" i="1" s="1"/>
  <c r="E13" i="1"/>
  <c r="E117" i="1" s="1"/>
  <c r="G117" i="1" s="1"/>
  <c r="E14" i="1"/>
  <c r="E118" i="1" s="1"/>
  <c r="G118" i="1" s="1"/>
  <c r="E16" i="1"/>
  <c r="E120" i="1" s="1"/>
  <c r="G120" i="1" s="1"/>
  <c r="E17" i="1"/>
  <c r="E121" i="1" s="1"/>
  <c r="G121" i="1" s="1"/>
  <c r="E18" i="1"/>
  <c r="E122" i="1" s="1"/>
  <c r="G122" i="1" s="1"/>
  <c r="E19" i="1"/>
  <c r="E123" i="1" s="1"/>
  <c r="G123" i="1" s="1"/>
  <c r="E20" i="1"/>
  <c r="E124" i="1" s="1"/>
  <c r="G124" i="1" s="1"/>
  <c r="E21" i="1"/>
  <c r="E125" i="1" s="1"/>
  <c r="G125" i="1" s="1"/>
  <c r="E22" i="1"/>
  <c r="E126" i="1" s="1"/>
  <c r="G126" i="1" s="1"/>
  <c r="E23" i="1"/>
  <c r="E127" i="1" s="1"/>
  <c r="G127" i="1" s="1"/>
  <c r="E24" i="1"/>
  <c r="E128" i="1" s="1"/>
  <c r="G128" i="1" s="1"/>
  <c r="E25" i="1"/>
  <c r="E129" i="1" s="1"/>
  <c r="G129" i="1" s="1"/>
  <c r="E26" i="1"/>
  <c r="E130" i="1" s="1"/>
  <c r="G130" i="1" s="1"/>
  <c r="E27" i="1"/>
  <c r="E131" i="1" s="1"/>
  <c r="G131" i="1" s="1"/>
  <c r="E28" i="1"/>
  <c r="E132" i="1" s="1"/>
  <c r="G132" i="1" s="1"/>
  <c r="E29" i="1"/>
  <c r="E133" i="1" s="1"/>
  <c r="G133" i="1" s="1"/>
  <c r="E30" i="1"/>
  <c r="E134" i="1" s="1"/>
  <c r="G134" i="1" s="1"/>
  <c r="E31" i="1"/>
  <c r="E135" i="1" s="1"/>
  <c r="G135" i="1" s="1"/>
  <c r="E32" i="1"/>
  <c r="E136" i="1" s="1"/>
  <c r="G136" i="1" s="1"/>
  <c r="E34" i="1"/>
  <c r="E138" i="1" s="1"/>
  <c r="G138" i="1" s="1"/>
  <c r="E35" i="1"/>
  <c r="E139" i="1" s="1"/>
  <c r="G139" i="1" s="1"/>
  <c r="E36" i="1"/>
  <c r="E140" i="1" s="1"/>
  <c r="G140" i="1" s="1"/>
  <c r="E37" i="1"/>
  <c r="E141" i="1" s="1"/>
  <c r="G141" i="1" s="1"/>
  <c r="E38" i="1"/>
  <c r="E142" i="1" s="1"/>
  <c r="G142" i="1" s="1"/>
  <c r="E40" i="1"/>
  <c r="E145" i="1" s="1"/>
  <c r="G145" i="1" s="1"/>
  <c r="E41" i="1"/>
  <c r="E146" i="1" s="1"/>
  <c r="G146" i="1" s="1"/>
  <c r="E147" i="1"/>
  <c r="G147" i="1" s="1"/>
  <c r="E43" i="1"/>
  <c r="E149" i="1" s="1"/>
  <c r="G149" i="1" s="1"/>
  <c r="E44" i="1"/>
  <c r="E150" i="1" s="1"/>
  <c r="G150" i="1" s="1"/>
  <c r="E45" i="1"/>
  <c r="E151" i="1" s="1"/>
  <c r="G151" i="1" s="1"/>
  <c r="E46" i="1"/>
  <c r="E152" i="1" s="1"/>
  <c r="G152" i="1" s="1"/>
  <c r="E47" i="1"/>
  <c r="E153" i="1" s="1"/>
  <c r="G153" i="1" s="1"/>
  <c r="E49" i="1"/>
  <c r="E155" i="1" s="1"/>
  <c r="G155" i="1" s="1"/>
  <c r="F50" i="1" l="1"/>
  <c r="H50" i="1"/>
  <c r="I50" i="1"/>
  <c r="J50" i="1"/>
  <c r="K50" i="1"/>
  <c r="G156" i="1" l="1"/>
  <c r="G49" i="1"/>
  <c r="G47" i="1"/>
  <c r="G45" i="1"/>
  <c r="G43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1" i="1"/>
  <c r="G46" i="1"/>
  <c r="G34" i="1"/>
  <c r="G40" i="1"/>
  <c r="G44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0" i="1" l="1"/>
</calcChain>
</file>

<file path=xl/sharedStrings.xml><?xml version="1.0" encoding="utf-8"?>
<sst xmlns="http://schemas.openxmlformats.org/spreadsheetml/2006/main" count="262" uniqueCount="104">
  <si>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</si>
  <si>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</si>
  <si>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</si>
  <si>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</si>
  <si>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</si>
  <si>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</si>
  <si>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</si>
  <si>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</si>
  <si>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</si>
  <si>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</si>
  <si>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</si>
  <si>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</si>
  <si>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</si>
  <si>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</si>
  <si>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</si>
  <si>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</si>
  <si>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</si>
  <si>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</si>
  <si>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</si>
  <si>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</si>
  <si>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</si>
  <si>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</si>
  <si>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</si>
  <si>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</si>
  <si>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</si>
  <si>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</si>
  <si>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</si>
  <si>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</si>
  <si>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</si>
  <si>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</si>
  <si>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</si>
  <si>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</si>
  <si>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</si>
  <si>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</si>
  <si>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</si>
  <si>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</si>
  <si>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</si>
  <si>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</si>
  <si>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</si>
  <si>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</si>
  <si>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</si>
  <si>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</si>
  <si>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</si>
  <si>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</si>
  <si>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</si>
  <si>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</si>
  <si>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</si>
  <si>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</si>
  <si>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</si>
  <si>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</si>
  <si>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</si>
  <si>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</si>
  <si>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</si>
  <si>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</si>
  <si>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</si>
  <si>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</si>
  <si>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</si>
  <si>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</si>
  <si>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</si>
  <si>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</si>
  <si>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</si>
  <si>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</si>
  <si>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</si>
  <si>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</si>
  <si>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</si>
  <si>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</si>
  <si>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</si>
  <si>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</si>
  <si>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</si>
  <si>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</si>
  <si>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</si>
  <si>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</si>
  <si>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</si>
  <si>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</si>
  <si>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</si>
  <si>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</si>
  <si>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</si>
  <si>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</si>
  <si>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</si>
  <si>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</si>
  <si>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</si>
  <si>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</si>
  <si>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</si>
  <si>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</si>
  <si>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</si>
  <si>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</si>
  <si>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</si>
  <si>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</si>
  <si>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</si>
  <si>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</si>
  <si>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</si>
  <si>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</si>
  <si>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</si>
  <si>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</si>
  <si>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</si>
  <si>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</si>
  <si>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</si>
  <si>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</si>
  <si>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</si>
  <si>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</si>
  <si>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</si>
  <si>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</si>
  <si>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November 30, 2020</t>
  </si>
  <si>
    <t xml:space="preserve">        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</si>
</sst>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3" t="s">
        <v>103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0" t="s">
        <v>1</v>
      </c>
      <c r="D7" s="41"/>
      <c r="E7" s="41"/>
      <c r="F7" s="41"/>
      <c r="G7" s="42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61</v>
      </c>
      <c r="B9" s="35" t="s">
        <v>10</v>
      </c>
      <c r="C9" s="25">
        <v>51</v>
      </c>
      <c r="D9" s="25">
        <v>0</v>
      </c>
      <c r="E9" s="25">
        <f t="shared" ref="E9:E49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62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63</v>
      </c>
      <c r="B11" s="15" t="s">
        <v>46</v>
      </c>
      <c r="C11" s="25">
        <v>1000</v>
      </c>
      <c r="D11" s="25">
        <v>0</v>
      </c>
      <c r="E11" s="25">
        <f t="shared" si="0"/>
        <v>1000</v>
      </c>
      <c r="F11" s="25">
        <v>0</v>
      </c>
      <c r="G11" s="25">
        <f t="shared" ref="G11:G47" si="2">E11-F11</f>
        <v>1000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64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65</v>
      </c>
      <c r="B13" s="15" t="s">
        <v>12</v>
      </c>
      <c r="C13" s="25">
        <v>64940</v>
      </c>
      <c r="D13" s="25">
        <v>32691</v>
      </c>
      <c r="E13" s="25">
        <f t="shared" si="0"/>
        <v>32249</v>
      </c>
      <c r="F13" s="25">
        <v>0</v>
      </c>
      <c r="G13" s="25">
        <f t="shared" si="2"/>
        <v>32249</v>
      </c>
      <c r="H13" s="26"/>
      <c r="I13" s="25">
        <v>0</v>
      </c>
      <c r="J13" s="27"/>
      <c r="K13" s="25">
        <v>1089</v>
      </c>
    </row>
    <row r="14" spans="1:11" x14ac:dyDescent="0.25">
      <c r="A14" s="39" t="s">
        <v>66</v>
      </c>
      <c r="B14" s="15" t="s">
        <v>13</v>
      </c>
      <c r="C14" s="25">
        <v>3098</v>
      </c>
      <c r="D14" s="25">
        <v>538</v>
      </c>
      <c r="E14" s="25">
        <f t="shared" si="0"/>
        <v>2560</v>
      </c>
      <c r="F14" s="25">
        <v>0</v>
      </c>
      <c r="G14" s="25">
        <f t="shared" si="2"/>
        <v>2560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67</v>
      </c>
      <c r="B15" s="15" t="s">
        <v>60</v>
      </c>
      <c r="C15" s="25">
        <f>29700+678</f>
        <v>30378</v>
      </c>
      <c r="D15" s="25">
        <v>13673</v>
      </c>
      <c r="E15" s="25">
        <f t="shared" ref="E15" si="3">C15-D15</f>
        <v>16705</v>
      </c>
      <c r="F15" s="25">
        <v>19178</v>
      </c>
      <c r="G15" s="25">
        <f t="shared" ref="G15" si="4">E15-F15</f>
        <v>-2473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68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69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39" t="s">
        <v>71</v>
      </c>
      <c r="B19" s="15" t="s">
        <v>17</v>
      </c>
      <c r="C19" s="25">
        <v>1236</v>
      </c>
      <c r="D19" s="25">
        <v>0</v>
      </c>
      <c r="E19" s="25">
        <f t="shared" si="0"/>
        <v>1236</v>
      </c>
      <c r="F19" s="25">
        <v>0</v>
      </c>
      <c r="G19" s="25">
        <f t="shared" si="2"/>
        <v>1236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72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73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74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75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76</v>
      </c>
      <c r="B24" s="15" t="s">
        <v>21</v>
      </c>
      <c r="C24" s="25">
        <v>18000</v>
      </c>
      <c r="D24" s="25">
        <v>6000</v>
      </c>
      <c r="E24" s="25">
        <f t="shared" si="0"/>
        <v>12000</v>
      </c>
      <c r="F24" s="25">
        <v>0</v>
      </c>
      <c r="G24" s="25">
        <f>E24-F24</f>
        <v>12000</v>
      </c>
      <c r="H24" s="26"/>
      <c r="I24" s="25">
        <v>0</v>
      </c>
      <c r="J24" s="27"/>
      <c r="K24" s="25">
        <v>0</v>
      </c>
    </row>
    <row r="25" spans="1:11" x14ac:dyDescent="0.25">
      <c r="A25" s="39" t="s">
        <v>77</v>
      </c>
      <c r="B25" s="15" t="s">
        <v>22</v>
      </c>
      <c r="C25" s="25">
        <v>204</v>
      </c>
      <c r="D25" s="25">
        <v>530</v>
      </c>
      <c r="E25" s="25">
        <f t="shared" si="0"/>
        <v>-326</v>
      </c>
      <c r="F25" s="25">
        <v>541</v>
      </c>
      <c r="G25" s="25">
        <f t="shared" si="2"/>
        <v>-867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78</v>
      </c>
      <c r="B26" s="15" t="s">
        <v>23</v>
      </c>
      <c r="C26" s="25">
        <v>917</v>
      </c>
      <c r="D26" s="25">
        <v>0</v>
      </c>
      <c r="E26" s="25">
        <f t="shared" si="0"/>
        <v>917</v>
      </c>
      <c r="F26" s="25">
        <v>0</v>
      </c>
      <c r="G26" s="25">
        <f t="shared" si="2"/>
        <v>917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79</v>
      </c>
      <c r="B27" s="15" t="s">
        <v>24</v>
      </c>
      <c r="C27" s="25">
        <f>47918-43210</f>
        <v>4708</v>
      </c>
      <c r="D27" s="25">
        <v>0</v>
      </c>
      <c r="E27" s="25">
        <f t="shared" si="0"/>
        <v>4708</v>
      </c>
      <c r="F27" s="25">
        <v>0</v>
      </c>
      <c r="G27" s="25">
        <f t="shared" si="2"/>
        <v>4708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80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81</v>
      </c>
      <c r="B29" s="15" t="s">
        <v>26</v>
      </c>
      <c r="C29" s="25">
        <f>5688</f>
        <v>5688</v>
      </c>
      <c r="D29" s="25">
        <v>0</v>
      </c>
      <c r="E29" s="25">
        <f t="shared" si="0"/>
        <v>5688</v>
      </c>
      <c r="F29" s="25">
        <v>0</v>
      </c>
      <c r="G29" s="25">
        <f t="shared" si="2"/>
        <v>5688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82</v>
      </c>
      <c r="B30" s="15" t="s">
        <v>27</v>
      </c>
      <c r="C30" s="25">
        <v>1000</v>
      </c>
      <c r="D30" s="25">
        <v>0</v>
      </c>
      <c r="E30" s="25">
        <f t="shared" si="0"/>
        <v>1000</v>
      </c>
      <c r="F30" s="25">
        <v>0</v>
      </c>
      <c r="G30" s="25">
        <f t="shared" si="2"/>
        <v>1000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83</v>
      </c>
      <c r="B31" s="15" t="s">
        <v>28</v>
      </c>
      <c r="C31" s="25">
        <v>5000</v>
      </c>
      <c r="D31" s="25">
        <v>2298</v>
      </c>
      <c r="E31" s="25">
        <f t="shared" si="0"/>
        <v>2702</v>
      </c>
      <c r="F31" s="25">
        <v>689</v>
      </c>
      <c r="G31" s="25">
        <f t="shared" si="2"/>
        <v>2013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84</v>
      </c>
      <c r="B32" s="15" t="s">
        <v>29</v>
      </c>
      <c r="C32" s="25">
        <v>1493</v>
      </c>
      <c r="D32" s="25">
        <v>0</v>
      </c>
      <c r="E32" s="25">
        <f t="shared" si="0"/>
        <v>1493</v>
      </c>
      <c r="F32" s="25">
        <v>0</v>
      </c>
      <c r="G32" s="25">
        <f t="shared" si="2"/>
        <v>1493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85</v>
      </c>
      <c r="B33" s="15" t="s">
        <v>52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86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87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88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89</v>
      </c>
      <c r="B37" s="15" t="s">
        <v>47</v>
      </c>
      <c r="C37" s="25">
        <f>3509-3412</f>
        <v>97</v>
      </c>
      <c r="D37" s="25">
        <v>0</v>
      </c>
      <c r="E37" s="25">
        <f t="shared" si="0"/>
        <v>97</v>
      </c>
      <c r="F37" s="25">
        <v>0</v>
      </c>
      <c r="G37" s="25">
        <f t="shared" si="2"/>
        <v>97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90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91</v>
      </c>
      <c r="B39" s="15" t="s">
        <v>57</v>
      </c>
      <c r="C39" s="25">
        <v>528063</v>
      </c>
      <c r="D39" s="25">
        <v>263576</v>
      </c>
      <c r="E39" s="25">
        <f t="shared" ref="E39" si="7">C39-D39</f>
        <v>264487</v>
      </c>
      <c r="F39" s="25">
        <f>129852+178565</f>
        <v>308417</v>
      </c>
      <c r="G39" s="25">
        <f t="shared" ref="G39" si="8">E39-F39</f>
        <v>-43930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92</v>
      </c>
      <c r="B40" s="15" t="s">
        <v>34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39" t="s">
        <v>93</v>
      </c>
      <c r="B41" s="15" t="s">
        <v>35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94</v>
      </c>
      <c r="B42" s="15" t="s">
        <v>56</v>
      </c>
      <c r="C42" s="25">
        <v>1000</v>
      </c>
      <c r="D42" s="25">
        <v>333</v>
      </c>
      <c r="E42" s="25">
        <f t="shared" si="0"/>
        <v>667</v>
      </c>
      <c r="F42" s="25">
        <v>0</v>
      </c>
      <c r="G42" s="25">
        <f>E42-F42</f>
        <v>667</v>
      </c>
      <c r="H42" s="26"/>
      <c r="I42" s="25"/>
      <c r="J42" s="27"/>
      <c r="K42" s="25">
        <v>0</v>
      </c>
    </row>
    <row r="43" spans="1:11" x14ac:dyDescent="0.25">
      <c r="A43" s="39" t="s">
        <v>95</v>
      </c>
      <c r="B43" s="15" t="s">
        <v>37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39" t="s">
        <v>96</v>
      </c>
      <c r="B44" s="15" t="s">
        <v>38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97</v>
      </c>
      <c r="B45" s="15" t="s">
        <v>39</v>
      </c>
      <c r="C45" s="25">
        <v>44</v>
      </c>
      <c r="D45" s="25">
        <v>0</v>
      </c>
      <c r="E45" s="25">
        <f t="shared" si="0"/>
        <v>44</v>
      </c>
      <c r="F45" s="25">
        <v>0</v>
      </c>
      <c r="G45" s="25">
        <f>E45-F45</f>
        <v>44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98</v>
      </c>
      <c r="B46" s="15" t="s">
        <v>40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99</v>
      </c>
      <c r="B47" s="15" t="s">
        <v>41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100</v>
      </c>
      <c r="B48" s="15" t="s">
        <v>53</v>
      </c>
      <c r="C48" s="25">
        <v>0</v>
      </c>
      <c r="D48" s="25">
        <v>0</v>
      </c>
      <c r="E48" s="25">
        <f t="shared" ref="E48" si="9">C48-D48</f>
        <v>0</v>
      </c>
      <c r="F48" s="25">
        <v>0</v>
      </c>
      <c r="G48" s="25">
        <f t="shared" ref="G48" si="10">E48-F48</f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101</v>
      </c>
      <c r="B49" s="15" t="s">
        <v>42</v>
      </c>
      <c r="C49" s="25">
        <f>73617-40982-52079-21538</f>
        <v>-40982</v>
      </c>
      <c r="D49" s="25">
        <v>0</v>
      </c>
      <c r="E49" s="25">
        <f t="shared" si="0"/>
        <v>-40982</v>
      </c>
      <c r="F49" s="25">
        <v>0</v>
      </c>
      <c r="G49" s="25">
        <f>E49-F49</f>
        <v>-40982</v>
      </c>
      <c r="H49" s="26"/>
      <c r="I49" s="25">
        <v>0</v>
      </c>
      <c r="J49" s="27"/>
      <c r="K49" s="25">
        <v>0</v>
      </c>
    </row>
    <row r="50" spans="1:11" s="24" customFormat="1" x14ac:dyDescent="0.25">
      <c r="A50" s="36"/>
      <c r="B50" s="15" t="s">
        <v>43</v>
      </c>
      <c r="C50" s="23">
        <f>SUM(C9:C49)</f>
        <v>632600</v>
      </c>
      <c r="D50" s="23">
        <f>SUM(D9:D49)</f>
        <v>319639</v>
      </c>
      <c r="E50" s="23">
        <f>C50-D50</f>
        <v>312961</v>
      </c>
      <c r="F50" s="23">
        <f t="shared" ref="F50:K50" si="11">SUM(F9:F49)</f>
        <v>328825</v>
      </c>
      <c r="G50" s="17">
        <f t="shared" si="11"/>
        <v>-15864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1089</v>
      </c>
    </row>
    <row r="51" spans="1:11" x14ac:dyDescent="0.25">
      <c r="B51" s="18" t="s">
        <v>44</v>
      </c>
      <c r="D51" s="19"/>
      <c r="F51" s="20"/>
      <c r="H51" s="19"/>
      <c r="I51" s="21"/>
      <c r="J51" s="21"/>
      <c r="K51" s="19"/>
    </row>
    <row r="52" spans="1:11" x14ac:dyDescent="0.25">
      <c r="B52" s="18"/>
      <c r="D52" s="19"/>
      <c r="F52" s="20"/>
      <c r="H52" s="19"/>
      <c r="I52" s="21"/>
      <c r="J52" s="21"/>
      <c r="K52" s="19"/>
    </row>
    <row r="53" spans="1:11" x14ac:dyDescent="0.25">
      <c r="A53" s="43" t="s">
        <v>59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x14ac:dyDescent="0.25">
      <c r="A54" s="43" t="s">
        <v>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x14ac:dyDescent="0.25">
      <c r="A55" s="43" t="s">
        <v>102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x14ac:dyDescent="0.25">
      <c r="A57" s="43" t="s">
        <v>51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5.75" thickBot="1" x14ac:dyDescent="0.3">
      <c r="A58" s="30"/>
      <c r="B58" s="3"/>
      <c r="C58" s="2"/>
      <c r="D58" s="2"/>
      <c r="E58" s="1"/>
      <c r="F58" s="3"/>
      <c r="G58" s="1"/>
      <c r="H58" s="1"/>
      <c r="I58" s="4"/>
      <c r="J58" s="5"/>
      <c r="K58" s="6"/>
    </row>
    <row r="59" spans="1:11" ht="27" thickBot="1" x14ac:dyDescent="0.3">
      <c r="A59" s="31"/>
      <c r="B59" s="32"/>
      <c r="C59" s="40" t="s">
        <v>1</v>
      </c>
      <c r="D59" s="41"/>
      <c r="E59" s="41"/>
      <c r="F59" s="41"/>
      <c r="G59" s="42"/>
      <c r="H59" s="7"/>
      <c r="I59" s="8" t="s">
        <v>2</v>
      </c>
      <c r="J59" s="7"/>
      <c r="K59" s="9" t="s">
        <v>49</v>
      </c>
    </row>
    <row r="60" spans="1:11" ht="30.4" customHeight="1" thickBot="1" x14ac:dyDescent="0.3">
      <c r="A60" s="33" t="s">
        <v>3</v>
      </c>
      <c r="B60" s="33" t="s">
        <v>4</v>
      </c>
      <c r="C60" s="29" t="s">
        <v>5</v>
      </c>
      <c r="D60" s="10" t="s">
        <v>6</v>
      </c>
      <c r="E60" s="11" t="s">
        <v>7</v>
      </c>
      <c r="F60" s="11" t="s">
        <v>8</v>
      </c>
      <c r="G60" s="12" t="s">
        <v>9</v>
      </c>
      <c r="H60" s="13"/>
      <c r="I60" s="14" t="s">
        <v>6</v>
      </c>
      <c r="J60" s="13"/>
      <c r="K60" s="9" t="s">
        <v>6</v>
      </c>
    </row>
    <row r="61" spans="1:11" x14ac:dyDescent="0.25">
      <c r="A61" s="34" t="s">
        <v>61</v>
      </c>
      <c r="B61" s="35" t="s">
        <v>10</v>
      </c>
      <c r="C61" s="25">
        <v>51</v>
      </c>
      <c r="D61" s="25">
        <v>0</v>
      </c>
      <c r="E61" s="25">
        <v>51</v>
      </c>
      <c r="F61" s="25">
        <v>0</v>
      </c>
      <c r="G61" s="28">
        <v>51</v>
      </c>
      <c r="H61" s="27"/>
      <c r="I61" s="25">
        <v>0</v>
      </c>
      <c r="J61" s="27"/>
      <c r="K61" s="25">
        <v>0</v>
      </c>
    </row>
    <row r="62" spans="1:11" x14ac:dyDescent="0.25">
      <c r="A62" s="34" t="s">
        <v>62</v>
      </c>
      <c r="B62" s="16" t="s">
        <v>58</v>
      </c>
      <c r="C62" s="25">
        <v>1000</v>
      </c>
      <c r="D62" s="25">
        <v>0</v>
      </c>
      <c r="E62" s="25">
        <v>1000</v>
      </c>
      <c r="F62" s="25">
        <v>0</v>
      </c>
      <c r="G62" s="28">
        <v>1000</v>
      </c>
      <c r="H62" s="27"/>
      <c r="I62" s="25">
        <v>0</v>
      </c>
      <c r="J62" s="27"/>
      <c r="K62" s="25">
        <v>0</v>
      </c>
    </row>
    <row r="63" spans="1:11" x14ac:dyDescent="0.25">
      <c r="A63" s="16" t="s">
        <v>63</v>
      </c>
      <c r="B63" s="15" t="s">
        <v>46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6"/>
      <c r="I63" s="25">
        <v>0</v>
      </c>
      <c r="J63" s="27"/>
      <c r="K63" s="25">
        <v>0</v>
      </c>
    </row>
    <row r="64" spans="1:11" x14ac:dyDescent="0.25">
      <c r="A64" s="16" t="s">
        <v>64</v>
      </c>
      <c r="B64" s="15" t="s">
        <v>11</v>
      </c>
      <c r="C64" s="25">
        <v>4020</v>
      </c>
      <c r="D64" s="25">
        <v>0</v>
      </c>
      <c r="E64" s="25">
        <v>4020</v>
      </c>
      <c r="F64" s="25">
        <v>0</v>
      </c>
      <c r="G64" s="25">
        <v>4020</v>
      </c>
      <c r="H64" s="26"/>
      <c r="I64" s="25">
        <v>0</v>
      </c>
      <c r="J64" s="27"/>
      <c r="K64" s="25">
        <v>0</v>
      </c>
    </row>
    <row r="65" spans="1:11" x14ac:dyDescent="0.25">
      <c r="A65" s="16" t="s">
        <v>65</v>
      </c>
      <c r="B65" s="15" t="s">
        <v>12</v>
      </c>
      <c r="C65" s="25">
        <v>64940</v>
      </c>
      <c r="D65" s="25">
        <v>33128</v>
      </c>
      <c r="E65" s="25">
        <v>31812</v>
      </c>
      <c r="F65" s="25">
        <v>0</v>
      </c>
      <c r="G65" s="25">
        <v>31812</v>
      </c>
      <c r="H65" s="26"/>
      <c r="I65" s="25">
        <v>0</v>
      </c>
      <c r="J65" s="27"/>
      <c r="K65" s="25">
        <v>1089</v>
      </c>
    </row>
    <row r="66" spans="1:11" x14ac:dyDescent="0.25">
      <c r="A66" s="16" t="s">
        <v>66</v>
      </c>
      <c r="B66" s="15" t="s">
        <v>13</v>
      </c>
      <c r="C66" s="25">
        <v>3098</v>
      </c>
      <c r="D66" s="25">
        <v>538</v>
      </c>
      <c r="E66" s="25">
        <v>2560</v>
      </c>
      <c r="F66" s="25">
        <v>0</v>
      </c>
      <c r="G66" s="25">
        <v>2560</v>
      </c>
      <c r="H66" s="26"/>
      <c r="I66" s="25">
        <v>0</v>
      </c>
      <c r="J66" s="27"/>
      <c r="K66" s="25">
        <v>0</v>
      </c>
    </row>
    <row r="67" spans="1:11" x14ac:dyDescent="0.25">
      <c r="A67" s="16" t="s">
        <v>67</v>
      </c>
      <c r="B67" s="15" t="s">
        <v>60</v>
      </c>
      <c r="C67" s="25">
        <v>30378</v>
      </c>
      <c r="D67" s="25">
        <v>11848</v>
      </c>
      <c r="E67" s="25">
        <v>18530</v>
      </c>
      <c r="F67" s="25">
        <v>19178</v>
      </c>
      <c r="G67" s="25">
        <v>-648</v>
      </c>
      <c r="H67" s="26"/>
      <c r="I67" s="25">
        <v>0</v>
      </c>
      <c r="J67" s="27"/>
      <c r="K67" s="25">
        <v>0</v>
      </c>
    </row>
    <row r="68" spans="1:11" x14ac:dyDescent="0.25">
      <c r="A68" s="16" t="s">
        <v>68</v>
      </c>
      <c r="B68" s="15" t="s">
        <v>14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6"/>
      <c r="I68" s="25">
        <v>0</v>
      </c>
      <c r="J68" s="27"/>
      <c r="K68" s="25">
        <v>0</v>
      </c>
    </row>
    <row r="69" spans="1:11" x14ac:dyDescent="0.25">
      <c r="A69" s="16" t="s">
        <v>69</v>
      </c>
      <c r="B69" s="15" t="s">
        <v>15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x14ac:dyDescent="0.25">
      <c r="A70" s="16" t="s">
        <v>70</v>
      </c>
      <c r="B70" s="15" t="s">
        <v>16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25">
      <c r="A71" s="16" t="s">
        <v>71</v>
      </c>
      <c r="B71" s="15" t="s">
        <v>17</v>
      </c>
      <c r="C71" s="25">
        <v>1236</v>
      </c>
      <c r="D71" s="25">
        <v>0</v>
      </c>
      <c r="E71" s="25">
        <v>1236</v>
      </c>
      <c r="F71" s="25">
        <v>0</v>
      </c>
      <c r="G71" s="25">
        <v>1236</v>
      </c>
      <c r="H71" s="26"/>
      <c r="I71" s="25">
        <v>0</v>
      </c>
      <c r="J71" s="27"/>
      <c r="K71" s="25">
        <v>0</v>
      </c>
    </row>
    <row r="72" spans="1:11" x14ac:dyDescent="0.25">
      <c r="A72" s="16" t="s">
        <v>72</v>
      </c>
      <c r="B72" s="15" t="s">
        <v>48</v>
      </c>
      <c r="C72" s="25">
        <v>645</v>
      </c>
      <c r="D72" s="25">
        <v>0</v>
      </c>
      <c r="E72" s="25">
        <v>645</v>
      </c>
      <c r="F72" s="25">
        <v>0</v>
      </c>
      <c r="G72" s="25">
        <v>645</v>
      </c>
      <c r="H72" s="26"/>
      <c r="I72" s="25">
        <v>0</v>
      </c>
      <c r="J72" s="27"/>
      <c r="K72" s="25">
        <v>0</v>
      </c>
    </row>
    <row r="73" spans="1:11" x14ac:dyDescent="0.25">
      <c r="A73" s="16" t="s">
        <v>73</v>
      </c>
      <c r="B73" s="15" t="s">
        <v>18</v>
      </c>
      <c r="C73" s="25">
        <v>1000</v>
      </c>
      <c r="D73" s="25">
        <v>0</v>
      </c>
      <c r="E73" s="25">
        <v>1000</v>
      </c>
      <c r="F73" s="25">
        <v>0</v>
      </c>
      <c r="G73" s="25">
        <v>1000</v>
      </c>
      <c r="H73" s="26"/>
      <c r="I73" s="25">
        <v>0</v>
      </c>
      <c r="J73" s="27"/>
      <c r="K73" s="25">
        <v>0</v>
      </c>
    </row>
    <row r="74" spans="1:11" x14ac:dyDescent="0.25">
      <c r="A74" s="16" t="s">
        <v>74</v>
      </c>
      <c r="B74" s="15" t="s">
        <v>19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/>
      <c r="I74" s="25">
        <v>0</v>
      </c>
      <c r="J74" s="27"/>
      <c r="K74" s="25">
        <v>0</v>
      </c>
    </row>
    <row r="75" spans="1:11" x14ac:dyDescent="0.25">
      <c r="A75" s="16" t="s">
        <v>75</v>
      </c>
      <c r="B75" s="15" t="s">
        <v>20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x14ac:dyDescent="0.25">
      <c r="A76" s="16" t="s">
        <v>76</v>
      </c>
      <c r="B76" s="15" t="s">
        <v>21</v>
      </c>
      <c r="C76" s="25">
        <v>18000</v>
      </c>
      <c r="D76" s="25">
        <v>6000</v>
      </c>
      <c r="E76" s="25">
        <v>12000</v>
      </c>
      <c r="F76" s="25">
        <v>0</v>
      </c>
      <c r="G76" s="25">
        <v>12000</v>
      </c>
      <c r="H76" s="26"/>
      <c r="I76" s="25">
        <v>0</v>
      </c>
      <c r="J76" s="27"/>
      <c r="K76" s="25">
        <v>0</v>
      </c>
    </row>
    <row r="77" spans="1:11" x14ac:dyDescent="0.25">
      <c r="A77" s="16" t="s">
        <v>77</v>
      </c>
      <c r="B77" s="15" t="s">
        <v>22</v>
      </c>
      <c r="C77" s="25">
        <v>204</v>
      </c>
      <c r="D77" s="25">
        <v>530</v>
      </c>
      <c r="E77" s="25">
        <v>-326</v>
      </c>
      <c r="F77" s="25">
        <v>541</v>
      </c>
      <c r="G77" s="25">
        <v>-867</v>
      </c>
      <c r="H77" s="26"/>
      <c r="I77" s="25">
        <v>0</v>
      </c>
      <c r="J77" s="27"/>
      <c r="K77" s="25">
        <v>0</v>
      </c>
    </row>
    <row r="78" spans="1:11" x14ac:dyDescent="0.25">
      <c r="A78" s="16" t="s">
        <v>78</v>
      </c>
      <c r="B78" s="15" t="s">
        <v>23</v>
      </c>
      <c r="C78" s="25">
        <v>917</v>
      </c>
      <c r="D78" s="25">
        <v>0</v>
      </c>
      <c r="E78" s="25">
        <v>917</v>
      </c>
      <c r="F78" s="25">
        <v>0</v>
      </c>
      <c r="G78" s="25">
        <v>917</v>
      </c>
      <c r="H78" s="26"/>
      <c r="I78" s="25">
        <v>0</v>
      </c>
      <c r="J78" s="27"/>
      <c r="K78" s="25">
        <v>0</v>
      </c>
    </row>
    <row r="79" spans="1:11" x14ac:dyDescent="0.25">
      <c r="A79" s="16" t="s">
        <v>79</v>
      </c>
      <c r="B79" s="15" t="s">
        <v>24</v>
      </c>
      <c r="C79" s="25">
        <v>4708</v>
      </c>
      <c r="D79" s="25">
        <v>0</v>
      </c>
      <c r="E79" s="25">
        <v>4708</v>
      </c>
      <c r="F79" s="25">
        <v>0</v>
      </c>
      <c r="G79" s="25">
        <v>4708</v>
      </c>
      <c r="H79" s="26"/>
      <c r="I79" s="25">
        <v>0</v>
      </c>
      <c r="J79" s="27"/>
      <c r="K79" s="25">
        <v>0</v>
      </c>
    </row>
    <row r="80" spans="1:11" x14ac:dyDescent="0.25">
      <c r="A80" s="16" t="s">
        <v>80</v>
      </c>
      <c r="B80" s="15" t="s">
        <v>25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/>
      <c r="I80" s="25">
        <v>0</v>
      </c>
      <c r="J80" s="27"/>
      <c r="K80" s="25">
        <v>0</v>
      </c>
    </row>
    <row r="81" spans="1:11" x14ac:dyDescent="0.25">
      <c r="A81" s="16" t="s">
        <v>81</v>
      </c>
      <c r="B81" s="15" t="s">
        <v>26</v>
      </c>
      <c r="C81" s="25">
        <v>5688</v>
      </c>
      <c r="D81" s="25">
        <v>0</v>
      </c>
      <c r="E81" s="25">
        <v>5688</v>
      </c>
      <c r="F81" s="25">
        <v>0</v>
      </c>
      <c r="G81" s="25">
        <v>5688</v>
      </c>
      <c r="H81" s="26"/>
      <c r="I81" s="25">
        <v>0</v>
      </c>
      <c r="J81" s="27"/>
      <c r="K81" s="25">
        <v>0</v>
      </c>
    </row>
    <row r="82" spans="1:11" x14ac:dyDescent="0.25">
      <c r="A82" s="16" t="s">
        <v>82</v>
      </c>
      <c r="B82" s="15" t="s">
        <v>27</v>
      </c>
      <c r="C82" s="25">
        <v>1000</v>
      </c>
      <c r="D82" s="25">
        <v>0</v>
      </c>
      <c r="E82" s="25">
        <v>1000</v>
      </c>
      <c r="F82" s="25">
        <v>0</v>
      </c>
      <c r="G82" s="25">
        <v>1000</v>
      </c>
      <c r="H82" s="26"/>
      <c r="I82" s="25">
        <v>0</v>
      </c>
      <c r="J82" s="27"/>
      <c r="K82" s="25">
        <v>0</v>
      </c>
    </row>
    <row r="83" spans="1:11" x14ac:dyDescent="0.25">
      <c r="A83" s="16" t="s">
        <v>83</v>
      </c>
      <c r="B83" s="15" t="s">
        <v>28</v>
      </c>
      <c r="C83" s="25">
        <v>5000</v>
      </c>
      <c r="D83" s="25">
        <v>2298</v>
      </c>
      <c r="E83" s="25">
        <v>2702</v>
      </c>
      <c r="F83" s="25">
        <v>689</v>
      </c>
      <c r="G83" s="25">
        <v>2013</v>
      </c>
      <c r="H83" s="26"/>
      <c r="I83" s="25">
        <v>0</v>
      </c>
      <c r="J83" s="27"/>
      <c r="K83" s="25">
        <v>0</v>
      </c>
    </row>
    <row r="84" spans="1:11" x14ac:dyDescent="0.25">
      <c r="A84" s="16" t="s">
        <v>84</v>
      </c>
      <c r="B84" s="15" t="s">
        <v>29</v>
      </c>
      <c r="C84" s="25">
        <v>1493</v>
      </c>
      <c r="D84" s="25">
        <v>0</v>
      </c>
      <c r="E84" s="25">
        <v>1493</v>
      </c>
      <c r="F84" s="25">
        <v>0</v>
      </c>
      <c r="G84" s="25">
        <v>1493</v>
      </c>
      <c r="H84" s="26"/>
      <c r="I84" s="25">
        <v>0</v>
      </c>
      <c r="J84" s="27"/>
      <c r="K84" s="25">
        <v>0</v>
      </c>
    </row>
    <row r="85" spans="1:11" x14ac:dyDescent="0.25">
      <c r="A85" s="16" t="s">
        <v>85</v>
      </c>
      <c r="B85" s="15" t="s">
        <v>52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6"/>
      <c r="I85" s="25">
        <v>0</v>
      </c>
      <c r="J85" s="27"/>
      <c r="K85" s="25">
        <v>0</v>
      </c>
    </row>
    <row r="86" spans="1:11" x14ac:dyDescent="0.25">
      <c r="A86" s="16" t="s">
        <v>86</v>
      </c>
      <c r="B86" s="15" t="s">
        <v>30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x14ac:dyDescent="0.25">
      <c r="A87" s="16" t="s">
        <v>87</v>
      </c>
      <c r="B87" s="15" t="s">
        <v>31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25">
      <c r="A88" s="16" t="s">
        <v>88</v>
      </c>
      <c r="B88" s="15" t="s">
        <v>32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25">
      <c r="A89" s="16" t="s">
        <v>89</v>
      </c>
      <c r="B89" s="15" t="s">
        <v>47</v>
      </c>
      <c r="C89" s="25">
        <v>97</v>
      </c>
      <c r="D89" s="25">
        <v>0</v>
      </c>
      <c r="E89" s="25">
        <v>97</v>
      </c>
      <c r="F89" s="25">
        <v>0</v>
      </c>
      <c r="G89" s="25">
        <v>97</v>
      </c>
      <c r="H89" s="26"/>
      <c r="I89" s="25">
        <v>0</v>
      </c>
      <c r="J89" s="27"/>
      <c r="K89" s="25">
        <v>0</v>
      </c>
    </row>
    <row r="90" spans="1:11" x14ac:dyDescent="0.25">
      <c r="A90" s="16" t="s">
        <v>90</v>
      </c>
      <c r="B90" s="15" t="s">
        <v>33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25">
      <c r="A91" s="16" t="s">
        <v>91</v>
      </c>
      <c r="B91" s="15" t="s">
        <v>57</v>
      </c>
      <c r="C91" s="25">
        <v>528063</v>
      </c>
      <c r="D91" s="25">
        <v>219647</v>
      </c>
      <c r="E91" s="25">
        <v>308416</v>
      </c>
      <c r="F91" s="25">
        <v>308417</v>
      </c>
      <c r="G91" s="25">
        <v>-1</v>
      </c>
      <c r="H91" s="26"/>
      <c r="I91" s="25">
        <v>0</v>
      </c>
      <c r="J91" s="27"/>
      <c r="K91" s="25">
        <v>0</v>
      </c>
    </row>
    <row r="92" spans="1:11" x14ac:dyDescent="0.25">
      <c r="A92" s="16" t="s">
        <v>92</v>
      </c>
      <c r="B92" s="15" t="s">
        <v>34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25">
      <c r="A93" s="16" t="s">
        <v>93</v>
      </c>
      <c r="B93" s="15" t="s">
        <v>35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x14ac:dyDescent="0.25">
      <c r="A94" s="16" t="s">
        <v>94</v>
      </c>
      <c r="B94" s="15" t="s">
        <v>56</v>
      </c>
      <c r="C94" s="25">
        <v>1000</v>
      </c>
      <c r="D94" s="25">
        <v>326</v>
      </c>
      <c r="E94" s="25">
        <v>674</v>
      </c>
      <c r="F94" s="25">
        <v>0</v>
      </c>
      <c r="G94" s="25">
        <v>674</v>
      </c>
      <c r="H94" s="26"/>
      <c r="I94" s="25"/>
      <c r="J94" s="27"/>
      <c r="K94" s="25">
        <v>0</v>
      </c>
    </row>
    <row r="95" spans="1:11" x14ac:dyDescent="0.25">
      <c r="A95" s="16" t="s">
        <v>95</v>
      </c>
      <c r="B95" s="15" t="s">
        <v>37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25">
      <c r="A96" s="16" t="s">
        <v>96</v>
      </c>
      <c r="B96" s="15" t="s">
        <v>38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x14ac:dyDescent="0.25">
      <c r="A97" s="16" t="s">
        <v>97</v>
      </c>
      <c r="B97" s="15" t="s">
        <v>39</v>
      </c>
      <c r="C97" s="25">
        <v>44</v>
      </c>
      <c r="D97" s="25">
        <v>0</v>
      </c>
      <c r="E97" s="25">
        <v>44</v>
      </c>
      <c r="F97" s="25">
        <v>0</v>
      </c>
      <c r="G97" s="25">
        <v>44</v>
      </c>
      <c r="H97" s="26"/>
      <c r="I97" s="25">
        <v>0</v>
      </c>
      <c r="J97" s="27"/>
      <c r="K97" s="25">
        <v>0</v>
      </c>
    </row>
    <row r="98" spans="1:11" x14ac:dyDescent="0.25">
      <c r="A98" s="16" t="s">
        <v>98</v>
      </c>
      <c r="B98" s="15" t="s">
        <v>40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x14ac:dyDescent="0.25">
      <c r="A99" s="16" t="s">
        <v>99</v>
      </c>
      <c r="B99" s="15" t="s">
        <v>41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x14ac:dyDescent="0.25">
      <c r="A100" s="16" t="s">
        <v>100</v>
      </c>
      <c r="B100" s="15" t="s">
        <v>53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25">
      <c r="A101" s="16" t="s">
        <v>101</v>
      </c>
      <c r="B101" s="15" t="s">
        <v>42</v>
      </c>
      <c r="C101" s="25">
        <v>-40982</v>
      </c>
      <c r="D101" s="25">
        <v>0</v>
      </c>
      <c r="E101" s="25">
        <v>-40982</v>
      </c>
      <c r="F101" s="25">
        <v>0</v>
      </c>
      <c r="G101" s="25">
        <v>-40982</v>
      </c>
      <c r="H101" s="26"/>
      <c r="I101" s="25">
        <v>0</v>
      </c>
      <c r="J101" s="27"/>
      <c r="K101" s="25">
        <v>0</v>
      </c>
    </row>
    <row r="102" spans="1:11" x14ac:dyDescent="0.25">
      <c r="A102" s="37"/>
      <c r="B102" s="15" t="s">
        <v>43</v>
      </c>
      <c r="C102" s="23">
        <f>SUM(C61:C101)</f>
        <v>632600</v>
      </c>
      <c r="D102" s="23">
        <f>SUM(D61:D101)</f>
        <v>274315</v>
      </c>
      <c r="E102" s="23">
        <f t="shared" ref="E102" si="12">C102-D102</f>
        <v>358285</v>
      </c>
      <c r="F102" s="23">
        <f>SUM(F61:F101)</f>
        <v>328825</v>
      </c>
      <c r="G102" s="23">
        <f>SUM(G61:G101)</f>
        <v>29460</v>
      </c>
      <c r="H102" s="17">
        <f>SUM(H63:H101)</f>
        <v>0</v>
      </c>
      <c r="I102" s="23">
        <f>SUM(I61:I101)</f>
        <v>0</v>
      </c>
      <c r="J102" s="23"/>
      <c r="K102" s="23">
        <f>SUM(K61:K101)</f>
        <v>1089</v>
      </c>
    </row>
    <row r="103" spans="1:11" x14ac:dyDescent="0.25">
      <c r="B103" s="18" t="s">
        <v>44</v>
      </c>
      <c r="D103" s="19"/>
      <c r="F103" s="20"/>
      <c r="H103" s="19"/>
      <c r="I103" s="21"/>
      <c r="J103" s="21"/>
      <c r="K103" s="19"/>
    </row>
    <row r="104" spans="1:1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25">
      <c r="A105" s="43" t="s">
        <v>59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x14ac:dyDescent="0.25">
      <c r="A106" s="43" t="s">
        <v>103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x14ac:dyDescent="0.25">
      <c r="A107" s="44" t="s">
        <v>45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x14ac:dyDescent="0.25">
      <c r="A108" s="43" t="s">
        <v>51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5.75" thickBot="1" x14ac:dyDescent="0.3">
      <c r="A109" s="30"/>
      <c r="B109" s="3"/>
      <c r="C109" s="2"/>
      <c r="D109" s="2"/>
      <c r="E109" s="1"/>
      <c r="F109" s="3"/>
      <c r="G109" s="1"/>
      <c r="H109" s="1"/>
      <c r="I109" s="4"/>
      <c r="J109" s="5"/>
      <c r="K109" s="6"/>
    </row>
    <row r="110" spans="1:11" ht="27" thickBot="1" x14ac:dyDescent="0.3">
      <c r="A110" s="31"/>
      <c r="B110" s="32"/>
      <c r="C110" s="40" t="s">
        <v>1</v>
      </c>
      <c r="D110" s="41"/>
      <c r="E110" s="41"/>
      <c r="F110" s="41"/>
      <c r="G110" s="42"/>
      <c r="H110" s="7"/>
      <c r="I110" s="8" t="s">
        <v>2</v>
      </c>
      <c r="J110" s="7"/>
      <c r="K110" s="9" t="s">
        <v>49</v>
      </c>
    </row>
    <row r="111" spans="1:11" ht="30.4" customHeight="1" thickBot="1" x14ac:dyDescent="0.3">
      <c r="A111" s="33" t="s">
        <v>3</v>
      </c>
      <c r="B111" s="33" t="s">
        <v>4</v>
      </c>
      <c r="C111" s="29" t="s">
        <v>5</v>
      </c>
      <c r="D111" s="10" t="s">
        <v>6</v>
      </c>
      <c r="E111" s="11" t="s">
        <v>7</v>
      </c>
      <c r="F111" s="11" t="s">
        <v>8</v>
      </c>
      <c r="G111" s="12" t="s">
        <v>9</v>
      </c>
      <c r="H111" s="13"/>
      <c r="I111" s="14" t="s">
        <v>6</v>
      </c>
      <c r="J111" s="13"/>
      <c r="K111" s="9" t="s">
        <v>6</v>
      </c>
    </row>
    <row r="112" spans="1:11" x14ac:dyDescent="0.25">
      <c r="A112" s="34">
        <v>711700</v>
      </c>
      <c r="B112" s="35" t="s">
        <v>10</v>
      </c>
      <c r="C112" s="25">
        <f t="shared" ref="C112:F131" si="13">SUMIF($A$9:$A$49,$A112,C$9:C$49)-SUMIF($A$61:$A$101,$A112,C$61:C$101)</f>
        <v>0</v>
      </c>
      <c r="D112" s="25">
        <f t="shared" si="13"/>
        <v>0</v>
      </c>
      <c r="E112" s="25">
        <f t="shared" si="13"/>
        <v>0</v>
      </c>
      <c r="F112" s="25">
        <f t="shared" si="13"/>
        <v>0</v>
      </c>
      <c r="G112" s="28">
        <f>E112-F112</f>
        <v>0</v>
      </c>
      <c r="H112" s="27"/>
      <c r="I112" s="25">
        <f t="shared" ref="I112:I155" si="14">SUMIF($A$9:$A$49,$A112,I$9:I$49)-SUMIF($A$61:$A$101,$A112,I$61:I$101)</f>
        <v>0</v>
      </c>
      <c r="J112" s="27"/>
      <c r="K112" s="25">
        <f t="shared" ref="K112:K155" si="15">SUMIF($A$9:$A$49,$A112,K$9:K$49)-SUMIF($A$61:$A$101,$A112,K$61:K$101)</f>
        <v>0</v>
      </c>
    </row>
    <row r="113" spans="1:11" x14ac:dyDescent="0.25">
      <c r="A113" s="34">
        <v>714300</v>
      </c>
      <c r="B113" s="16" t="s">
        <v>54</v>
      </c>
      <c r="C113" s="25">
        <f t="shared" si="13"/>
        <v>0</v>
      </c>
      <c r="D113" s="25">
        <f t="shared" si="13"/>
        <v>0</v>
      </c>
      <c r="E113" s="25">
        <f t="shared" si="13"/>
        <v>0</v>
      </c>
      <c r="F113" s="25">
        <f t="shared" si="13"/>
        <v>0</v>
      </c>
      <c r="G113" s="28">
        <f t="shared" ref="G113:G155" si="16">E113-F113</f>
        <v>0</v>
      </c>
      <c r="H113" s="27"/>
      <c r="I113" s="25">
        <f t="shared" si="14"/>
        <v>0</v>
      </c>
      <c r="J113" s="27"/>
      <c r="K113" s="25">
        <f t="shared" si="15"/>
        <v>0</v>
      </c>
    </row>
    <row r="114" spans="1:11" x14ac:dyDescent="0.25">
      <c r="A114" s="34">
        <v>715100</v>
      </c>
      <c r="B114" s="16" t="s">
        <v>58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8">
        <f t="shared" ref="G114" si="17">E114-F114</f>
        <v>0</v>
      </c>
      <c r="H114" s="27"/>
      <c r="I114" s="25">
        <f t="shared" si="14"/>
        <v>0</v>
      </c>
      <c r="J114" s="27"/>
      <c r="K114" s="25">
        <f t="shared" si="15"/>
        <v>0</v>
      </c>
    </row>
    <row r="115" spans="1:11" x14ac:dyDescent="0.25">
      <c r="A115" s="16">
        <v>719300</v>
      </c>
      <c r="B115" s="15" t="s">
        <v>46</v>
      </c>
      <c r="C115" s="25">
        <f t="shared" si="13"/>
        <v>0</v>
      </c>
      <c r="D115" s="25">
        <f t="shared" si="13"/>
        <v>0</v>
      </c>
      <c r="E115" s="25">
        <f t="shared" si="13"/>
        <v>0</v>
      </c>
      <c r="F115" s="25">
        <f t="shared" si="13"/>
        <v>0</v>
      </c>
      <c r="G115" s="28">
        <f t="shared" si="16"/>
        <v>0</v>
      </c>
      <c r="H115" s="27"/>
      <c r="I115" s="25">
        <f t="shared" si="14"/>
        <v>0</v>
      </c>
      <c r="J115" s="27"/>
      <c r="K115" s="25">
        <f t="shared" si="15"/>
        <v>0</v>
      </c>
    </row>
    <row r="116" spans="1:11" x14ac:dyDescent="0.25">
      <c r="A116" s="16">
        <v>719400</v>
      </c>
      <c r="B116" s="15" t="s">
        <v>11</v>
      </c>
      <c r="C116" s="25">
        <f t="shared" si="13"/>
        <v>0</v>
      </c>
      <c r="D116" s="25">
        <f t="shared" si="13"/>
        <v>0</v>
      </c>
      <c r="E116" s="25">
        <f t="shared" si="13"/>
        <v>0</v>
      </c>
      <c r="F116" s="25">
        <f t="shared" si="13"/>
        <v>0</v>
      </c>
      <c r="G116" s="28">
        <f t="shared" si="16"/>
        <v>0</v>
      </c>
      <c r="H116" s="27"/>
      <c r="I116" s="25">
        <f t="shared" si="14"/>
        <v>0</v>
      </c>
      <c r="J116" s="27"/>
      <c r="K116" s="25">
        <f t="shared" si="15"/>
        <v>0</v>
      </c>
    </row>
    <row r="117" spans="1:11" x14ac:dyDescent="0.25">
      <c r="A117" s="16">
        <v>721100</v>
      </c>
      <c r="B117" s="15" t="s">
        <v>12</v>
      </c>
      <c r="C117" s="25">
        <f t="shared" si="13"/>
        <v>0</v>
      </c>
      <c r="D117" s="25">
        <f t="shared" si="13"/>
        <v>-437</v>
      </c>
      <c r="E117" s="25">
        <f t="shared" si="13"/>
        <v>437</v>
      </c>
      <c r="F117" s="25">
        <f t="shared" si="13"/>
        <v>0</v>
      </c>
      <c r="G117" s="28">
        <f t="shared" si="16"/>
        <v>437</v>
      </c>
      <c r="H117" s="27"/>
      <c r="I117" s="25">
        <f t="shared" si="14"/>
        <v>0</v>
      </c>
      <c r="J117" s="27"/>
      <c r="K117" s="25">
        <f t="shared" si="15"/>
        <v>0</v>
      </c>
    </row>
    <row r="118" spans="1:11" x14ac:dyDescent="0.25">
      <c r="A118" s="16">
        <v>721400</v>
      </c>
      <c r="B118" s="15" t="s">
        <v>13</v>
      </c>
      <c r="C118" s="25">
        <f t="shared" si="13"/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8">
        <f t="shared" si="16"/>
        <v>0</v>
      </c>
      <c r="H118" s="27"/>
      <c r="I118" s="25">
        <f t="shared" si="14"/>
        <v>0</v>
      </c>
      <c r="J118" s="27"/>
      <c r="K118" s="25">
        <f t="shared" si="15"/>
        <v>0</v>
      </c>
    </row>
    <row r="119" spans="1:11" x14ac:dyDescent="0.25">
      <c r="A119" s="16">
        <v>721700</v>
      </c>
      <c r="B119" s="15" t="s">
        <v>60</v>
      </c>
      <c r="C119" s="25">
        <f t="shared" si="13"/>
        <v>0</v>
      </c>
      <c r="D119" s="25">
        <f t="shared" si="13"/>
        <v>1825</v>
      </c>
      <c r="E119" s="25">
        <f t="shared" si="13"/>
        <v>-1825</v>
      </c>
      <c r="F119" s="25">
        <f t="shared" si="13"/>
        <v>0</v>
      </c>
      <c r="G119" s="28">
        <f t="shared" ref="G119" si="18">E119-F119</f>
        <v>-1825</v>
      </c>
      <c r="H119" s="27"/>
      <c r="I119" s="25">
        <f t="shared" si="14"/>
        <v>0</v>
      </c>
      <c r="J119" s="27"/>
      <c r="K119" s="25">
        <f t="shared" si="15"/>
        <v>0</v>
      </c>
    </row>
    <row r="120" spans="1:11" x14ac:dyDescent="0.25">
      <c r="A120" s="16">
        <v>722100</v>
      </c>
      <c r="B120" s="15" t="s">
        <v>14</v>
      </c>
      <c r="C120" s="25">
        <f t="shared" si="13"/>
        <v>0</v>
      </c>
      <c r="D120" s="25">
        <f t="shared" si="13"/>
        <v>0</v>
      </c>
      <c r="E120" s="25">
        <f t="shared" si="13"/>
        <v>0</v>
      </c>
      <c r="F120" s="25">
        <f t="shared" si="13"/>
        <v>0</v>
      </c>
      <c r="G120" s="28">
        <f t="shared" si="16"/>
        <v>0</v>
      </c>
      <c r="H120" s="27"/>
      <c r="I120" s="25">
        <f t="shared" si="14"/>
        <v>0</v>
      </c>
      <c r="J120" s="27"/>
      <c r="K120" s="25">
        <f t="shared" si="15"/>
        <v>0</v>
      </c>
    </row>
    <row r="121" spans="1:11" x14ac:dyDescent="0.25">
      <c r="A121" s="16">
        <v>722150</v>
      </c>
      <c r="B121" s="15" t="s">
        <v>15</v>
      </c>
      <c r="C121" s="25">
        <f t="shared" si="13"/>
        <v>0</v>
      </c>
      <c r="D121" s="25">
        <f t="shared" si="13"/>
        <v>0</v>
      </c>
      <c r="E121" s="25">
        <f t="shared" si="13"/>
        <v>0</v>
      </c>
      <c r="F121" s="25">
        <f t="shared" si="13"/>
        <v>0</v>
      </c>
      <c r="G121" s="28">
        <f t="shared" si="16"/>
        <v>0</v>
      </c>
      <c r="H121" s="27"/>
      <c r="I121" s="25">
        <f t="shared" si="14"/>
        <v>0</v>
      </c>
      <c r="J121" s="27"/>
      <c r="K121" s="25">
        <f t="shared" si="15"/>
        <v>0</v>
      </c>
    </row>
    <row r="122" spans="1:11" x14ac:dyDescent="0.25">
      <c r="A122" s="16">
        <v>722200</v>
      </c>
      <c r="B122" s="15" t="s">
        <v>16</v>
      </c>
      <c r="C122" s="25">
        <f t="shared" si="13"/>
        <v>0</v>
      </c>
      <c r="D122" s="25">
        <f t="shared" si="13"/>
        <v>0</v>
      </c>
      <c r="E122" s="25">
        <f t="shared" si="13"/>
        <v>0</v>
      </c>
      <c r="F122" s="25">
        <f t="shared" si="13"/>
        <v>0</v>
      </c>
      <c r="G122" s="28">
        <f t="shared" si="16"/>
        <v>0</v>
      </c>
      <c r="H122" s="27"/>
      <c r="I122" s="25">
        <f t="shared" si="14"/>
        <v>0</v>
      </c>
      <c r="J122" s="27"/>
      <c r="K122" s="25">
        <f t="shared" si="15"/>
        <v>0</v>
      </c>
    </row>
    <row r="123" spans="1:11" x14ac:dyDescent="0.25">
      <c r="A123" s="16">
        <v>732100</v>
      </c>
      <c r="B123" s="15" t="s">
        <v>17</v>
      </c>
      <c r="C123" s="25">
        <f t="shared" si="13"/>
        <v>0</v>
      </c>
      <c r="D123" s="25">
        <f t="shared" si="13"/>
        <v>0</v>
      </c>
      <c r="E123" s="25">
        <f t="shared" si="13"/>
        <v>0</v>
      </c>
      <c r="F123" s="25">
        <f t="shared" si="13"/>
        <v>0</v>
      </c>
      <c r="G123" s="28">
        <f t="shared" si="16"/>
        <v>0</v>
      </c>
      <c r="H123" s="27"/>
      <c r="I123" s="25">
        <f t="shared" si="14"/>
        <v>0</v>
      </c>
      <c r="J123" s="27"/>
      <c r="K123" s="25">
        <f t="shared" si="15"/>
        <v>0</v>
      </c>
    </row>
    <row r="124" spans="1:11" x14ac:dyDescent="0.25">
      <c r="A124" s="16">
        <v>732900</v>
      </c>
      <c r="B124" s="15" t="s">
        <v>48</v>
      </c>
      <c r="C124" s="25">
        <f t="shared" si="13"/>
        <v>0</v>
      </c>
      <c r="D124" s="25">
        <f t="shared" si="13"/>
        <v>0</v>
      </c>
      <c r="E124" s="25">
        <f t="shared" si="13"/>
        <v>0</v>
      </c>
      <c r="F124" s="25">
        <f t="shared" si="13"/>
        <v>0</v>
      </c>
      <c r="G124" s="28">
        <f t="shared" si="16"/>
        <v>0</v>
      </c>
      <c r="H124" s="27"/>
      <c r="I124" s="25">
        <f t="shared" si="14"/>
        <v>0</v>
      </c>
      <c r="J124" s="27"/>
      <c r="K124" s="25">
        <f t="shared" si="15"/>
        <v>0</v>
      </c>
    </row>
    <row r="125" spans="1:11" x14ac:dyDescent="0.25">
      <c r="A125" s="16">
        <v>733000</v>
      </c>
      <c r="B125" s="15" t="s">
        <v>18</v>
      </c>
      <c r="C125" s="25">
        <f t="shared" si="13"/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8">
        <f t="shared" si="16"/>
        <v>0</v>
      </c>
      <c r="H125" s="27"/>
      <c r="I125" s="25">
        <f t="shared" si="14"/>
        <v>0</v>
      </c>
      <c r="J125" s="27"/>
      <c r="K125" s="25">
        <f t="shared" si="15"/>
        <v>0</v>
      </c>
    </row>
    <row r="126" spans="1:11" x14ac:dyDescent="0.25">
      <c r="A126" s="16">
        <v>734100</v>
      </c>
      <c r="B126" s="15" t="s">
        <v>19</v>
      </c>
      <c r="C126" s="25">
        <f t="shared" si="13"/>
        <v>0</v>
      </c>
      <c r="D126" s="25">
        <f t="shared" si="13"/>
        <v>0</v>
      </c>
      <c r="E126" s="25">
        <f t="shared" si="13"/>
        <v>0</v>
      </c>
      <c r="F126" s="25">
        <f t="shared" si="13"/>
        <v>0</v>
      </c>
      <c r="G126" s="28">
        <f t="shared" si="16"/>
        <v>0</v>
      </c>
      <c r="H126" s="27"/>
      <c r="I126" s="25">
        <f t="shared" si="14"/>
        <v>0</v>
      </c>
      <c r="J126" s="27"/>
      <c r="K126" s="25">
        <f t="shared" si="15"/>
        <v>0</v>
      </c>
    </row>
    <row r="127" spans="1:11" x14ac:dyDescent="0.25">
      <c r="A127" s="16">
        <v>734200</v>
      </c>
      <c r="B127" s="15" t="s">
        <v>20</v>
      </c>
      <c r="C127" s="25">
        <f t="shared" si="13"/>
        <v>0</v>
      </c>
      <c r="D127" s="25">
        <f t="shared" si="13"/>
        <v>0</v>
      </c>
      <c r="E127" s="25">
        <f t="shared" si="13"/>
        <v>0</v>
      </c>
      <c r="F127" s="25">
        <f t="shared" si="13"/>
        <v>0</v>
      </c>
      <c r="G127" s="28">
        <f t="shared" si="16"/>
        <v>0</v>
      </c>
      <c r="H127" s="27"/>
      <c r="I127" s="25">
        <f t="shared" si="14"/>
        <v>0</v>
      </c>
      <c r="J127" s="27"/>
      <c r="K127" s="25">
        <f t="shared" si="15"/>
        <v>0</v>
      </c>
    </row>
    <row r="128" spans="1:11" x14ac:dyDescent="0.25">
      <c r="A128" s="16">
        <v>734250</v>
      </c>
      <c r="B128" s="15" t="s">
        <v>21</v>
      </c>
      <c r="C128" s="25">
        <f t="shared" si="13"/>
        <v>0</v>
      </c>
      <c r="D128" s="25">
        <f t="shared" si="13"/>
        <v>0</v>
      </c>
      <c r="E128" s="25">
        <f t="shared" si="13"/>
        <v>0</v>
      </c>
      <c r="F128" s="25">
        <f t="shared" si="13"/>
        <v>0</v>
      </c>
      <c r="G128" s="28">
        <f t="shared" si="16"/>
        <v>0</v>
      </c>
      <c r="H128" s="27"/>
      <c r="I128" s="25">
        <f t="shared" si="14"/>
        <v>0</v>
      </c>
      <c r="J128" s="27"/>
      <c r="K128" s="25">
        <f t="shared" si="15"/>
        <v>0</v>
      </c>
    </row>
    <row r="129" spans="1:11" x14ac:dyDescent="0.25">
      <c r="A129" s="16">
        <v>734800</v>
      </c>
      <c r="B129" s="15" t="s">
        <v>22</v>
      </c>
      <c r="C129" s="25">
        <f t="shared" si="13"/>
        <v>0</v>
      </c>
      <c r="D129" s="25">
        <f t="shared" si="13"/>
        <v>0</v>
      </c>
      <c r="E129" s="25">
        <f t="shared" si="13"/>
        <v>0</v>
      </c>
      <c r="F129" s="25">
        <f t="shared" si="13"/>
        <v>0</v>
      </c>
      <c r="G129" s="28">
        <f t="shared" si="16"/>
        <v>0</v>
      </c>
      <c r="H129" s="27"/>
      <c r="I129" s="25">
        <f t="shared" si="14"/>
        <v>0</v>
      </c>
      <c r="J129" s="27"/>
      <c r="K129" s="25">
        <f t="shared" si="15"/>
        <v>0</v>
      </c>
    </row>
    <row r="130" spans="1:11" x14ac:dyDescent="0.25">
      <c r="A130" s="16">
        <v>734900</v>
      </c>
      <c r="B130" s="15" t="s">
        <v>23</v>
      </c>
      <c r="C130" s="25">
        <f t="shared" si="13"/>
        <v>0</v>
      </c>
      <c r="D130" s="25">
        <f t="shared" si="13"/>
        <v>0</v>
      </c>
      <c r="E130" s="25">
        <f t="shared" si="13"/>
        <v>0</v>
      </c>
      <c r="F130" s="25">
        <f t="shared" si="13"/>
        <v>0</v>
      </c>
      <c r="G130" s="28">
        <f t="shared" si="16"/>
        <v>0</v>
      </c>
      <c r="H130" s="27"/>
      <c r="I130" s="25">
        <f t="shared" si="14"/>
        <v>0</v>
      </c>
      <c r="J130" s="27"/>
      <c r="K130" s="25">
        <f t="shared" si="15"/>
        <v>0</v>
      </c>
    </row>
    <row r="131" spans="1:11" x14ac:dyDescent="0.25">
      <c r="A131" s="16">
        <v>738000</v>
      </c>
      <c r="B131" s="15" t="s">
        <v>24</v>
      </c>
      <c r="C131" s="25">
        <f t="shared" si="13"/>
        <v>0</v>
      </c>
      <c r="D131" s="25">
        <f t="shared" si="13"/>
        <v>0</v>
      </c>
      <c r="E131" s="25">
        <f t="shared" si="13"/>
        <v>0</v>
      </c>
      <c r="F131" s="25">
        <f t="shared" si="13"/>
        <v>0</v>
      </c>
      <c r="G131" s="28">
        <f t="shared" si="16"/>
        <v>0</v>
      </c>
      <c r="H131" s="27"/>
      <c r="I131" s="25">
        <f t="shared" si="14"/>
        <v>0</v>
      </c>
      <c r="J131" s="27"/>
      <c r="K131" s="25">
        <f t="shared" si="15"/>
        <v>0</v>
      </c>
    </row>
    <row r="132" spans="1:11" x14ac:dyDescent="0.25">
      <c r="A132" s="16">
        <v>739300</v>
      </c>
      <c r="B132" s="15" t="s">
        <v>25</v>
      </c>
      <c r="C132" s="25">
        <f t="shared" ref="C132:F155" si="19">SUMIF($A$9:$A$49,$A132,C$9:C$49)-SUMIF($A$61:$A$101,$A132,C$61:C$101)</f>
        <v>0</v>
      </c>
      <c r="D132" s="25">
        <f t="shared" si="19"/>
        <v>0</v>
      </c>
      <c r="E132" s="25">
        <f t="shared" si="19"/>
        <v>0</v>
      </c>
      <c r="F132" s="25">
        <f t="shared" si="19"/>
        <v>0</v>
      </c>
      <c r="G132" s="28">
        <f t="shared" si="16"/>
        <v>0</v>
      </c>
      <c r="H132" s="27"/>
      <c r="I132" s="25">
        <f t="shared" si="14"/>
        <v>0</v>
      </c>
      <c r="J132" s="27"/>
      <c r="K132" s="25">
        <f t="shared" si="15"/>
        <v>0</v>
      </c>
    </row>
    <row r="133" spans="1:11" x14ac:dyDescent="0.25">
      <c r="A133" s="16">
        <v>741100</v>
      </c>
      <c r="B133" s="15" t="s">
        <v>26</v>
      </c>
      <c r="C133" s="25">
        <f t="shared" si="19"/>
        <v>0</v>
      </c>
      <c r="D133" s="25">
        <f t="shared" si="19"/>
        <v>0</v>
      </c>
      <c r="E133" s="25">
        <f t="shared" si="19"/>
        <v>0</v>
      </c>
      <c r="F133" s="25">
        <f t="shared" si="19"/>
        <v>0</v>
      </c>
      <c r="G133" s="28">
        <f t="shared" si="16"/>
        <v>0</v>
      </c>
      <c r="H133" s="27"/>
      <c r="I133" s="25">
        <f t="shared" si="14"/>
        <v>0</v>
      </c>
      <c r="J133" s="27"/>
      <c r="K133" s="25">
        <f t="shared" si="15"/>
        <v>0</v>
      </c>
    </row>
    <row r="134" spans="1:11" x14ac:dyDescent="0.25">
      <c r="A134" s="16">
        <v>742100</v>
      </c>
      <c r="B134" s="15" t="s">
        <v>27</v>
      </c>
      <c r="C134" s="25">
        <f t="shared" si="19"/>
        <v>0</v>
      </c>
      <c r="D134" s="25">
        <f t="shared" si="19"/>
        <v>0</v>
      </c>
      <c r="E134" s="25">
        <f t="shared" si="19"/>
        <v>0</v>
      </c>
      <c r="F134" s="25">
        <f t="shared" si="19"/>
        <v>0</v>
      </c>
      <c r="G134" s="28">
        <f t="shared" si="16"/>
        <v>0</v>
      </c>
      <c r="H134" s="27"/>
      <c r="I134" s="25">
        <f t="shared" si="14"/>
        <v>0</v>
      </c>
      <c r="J134" s="27"/>
      <c r="K134" s="25">
        <f t="shared" si="15"/>
        <v>0</v>
      </c>
    </row>
    <row r="135" spans="1:11" x14ac:dyDescent="0.25">
      <c r="A135" s="16">
        <v>742200</v>
      </c>
      <c r="B135" s="15" t="s">
        <v>28</v>
      </c>
      <c r="C135" s="25">
        <f t="shared" si="19"/>
        <v>0</v>
      </c>
      <c r="D135" s="25">
        <f t="shared" si="19"/>
        <v>0</v>
      </c>
      <c r="E135" s="25">
        <f t="shared" si="19"/>
        <v>0</v>
      </c>
      <c r="F135" s="25">
        <f t="shared" si="19"/>
        <v>0</v>
      </c>
      <c r="G135" s="28">
        <f t="shared" si="16"/>
        <v>0</v>
      </c>
      <c r="H135" s="27"/>
      <c r="I135" s="25">
        <f t="shared" si="14"/>
        <v>0</v>
      </c>
      <c r="J135" s="27"/>
      <c r="K135" s="25">
        <f t="shared" si="15"/>
        <v>0</v>
      </c>
    </row>
    <row r="136" spans="1:11" x14ac:dyDescent="0.25">
      <c r="A136" s="16">
        <v>742300</v>
      </c>
      <c r="B136" s="15" t="s">
        <v>29</v>
      </c>
      <c r="C136" s="25">
        <f t="shared" si="19"/>
        <v>0</v>
      </c>
      <c r="D136" s="25">
        <f t="shared" si="19"/>
        <v>0</v>
      </c>
      <c r="E136" s="25">
        <f t="shared" si="19"/>
        <v>0</v>
      </c>
      <c r="F136" s="25">
        <f t="shared" si="19"/>
        <v>0</v>
      </c>
      <c r="G136" s="28">
        <f t="shared" si="16"/>
        <v>0</v>
      </c>
      <c r="H136" s="27"/>
      <c r="I136" s="25">
        <f t="shared" si="14"/>
        <v>0</v>
      </c>
      <c r="J136" s="27"/>
      <c r="K136" s="25">
        <f t="shared" si="15"/>
        <v>0</v>
      </c>
    </row>
    <row r="137" spans="1:11" x14ac:dyDescent="0.25">
      <c r="A137" s="16">
        <v>749000</v>
      </c>
      <c r="B137" s="15" t="s">
        <v>52</v>
      </c>
      <c r="C137" s="25">
        <f t="shared" si="19"/>
        <v>0</v>
      </c>
      <c r="D137" s="25">
        <f t="shared" si="19"/>
        <v>0</v>
      </c>
      <c r="E137" s="25">
        <f t="shared" si="19"/>
        <v>0</v>
      </c>
      <c r="F137" s="25">
        <f t="shared" si="19"/>
        <v>0</v>
      </c>
      <c r="G137" s="28">
        <f t="shared" si="16"/>
        <v>0</v>
      </c>
      <c r="H137" s="27"/>
      <c r="I137" s="25">
        <f t="shared" si="14"/>
        <v>0</v>
      </c>
      <c r="J137" s="27"/>
      <c r="K137" s="25">
        <f t="shared" si="15"/>
        <v>0</v>
      </c>
    </row>
    <row r="138" spans="1:11" x14ac:dyDescent="0.25">
      <c r="A138" s="16">
        <v>771100</v>
      </c>
      <c r="B138" s="15" t="s">
        <v>30</v>
      </c>
      <c r="C138" s="25">
        <f t="shared" si="19"/>
        <v>0</v>
      </c>
      <c r="D138" s="25">
        <f t="shared" si="19"/>
        <v>0</v>
      </c>
      <c r="E138" s="25">
        <f t="shared" si="19"/>
        <v>0</v>
      </c>
      <c r="F138" s="25">
        <f t="shared" si="19"/>
        <v>0</v>
      </c>
      <c r="G138" s="28">
        <f t="shared" si="16"/>
        <v>0</v>
      </c>
      <c r="H138" s="27"/>
      <c r="I138" s="25">
        <f t="shared" si="14"/>
        <v>0</v>
      </c>
      <c r="J138" s="27"/>
      <c r="K138" s="25">
        <f t="shared" si="15"/>
        <v>0</v>
      </c>
    </row>
    <row r="139" spans="1:11" x14ac:dyDescent="0.25">
      <c r="A139" s="16">
        <v>771200</v>
      </c>
      <c r="B139" s="15" t="s">
        <v>31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16"/>
        <v>0</v>
      </c>
      <c r="H139" s="27"/>
      <c r="I139" s="25">
        <f t="shared" si="14"/>
        <v>0</v>
      </c>
      <c r="J139" s="27"/>
      <c r="K139" s="25">
        <f t="shared" si="15"/>
        <v>0</v>
      </c>
    </row>
    <row r="140" spans="1:11" x14ac:dyDescent="0.25">
      <c r="A140" s="16">
        <v>772000</v>
      </c>
      <c r="B140" s="15" t="s">
        <v>32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16"/>
        <v>0</v>
      </c>
      <c r="H140" s="27"/>
      <c r="I140" s="25">
        <f t="shared" si="14"/>
        <v>0</v>
      </c>
      <c r="J140" s="27"/>
      <c r="K140" s="25">
        <f t="shared" si="15"/>
        <v>0</v>
      </c>
    </row>
    <row r="141" spans="1:11" x14ac:dyDescent="0.25">
      <c r="A141" s="16">
        <v>781100</v>
      </c>
      <c r="B141" s="15" t="s">
        <v>47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16"/>
        <v>0</v>
      </c>
      <c r="H141" s="27"/>
      <c r="I141" s="25">
        <f t="shared" si="14"/>
        <v>0</v>
      </c>
      <c r="J141" s="27"/>
      <c r="K141" s="25">
        <f t="shared" si="15"/>
        <v>0</v>
      </c>
    </row>
    <row r="142" spans="1:11" x14ac:dyDescent="0.25">
      <c r="A142" s="16">
        <v>785000</v>
      </c>
      <c r="B142" s="15" t="s">
        <v>33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16"/>
        <v>0</v>
      </c>
      <c r="H142" s="27"/>
      <c r="I142" s="25">
        <f t="shared" si="14"/>
        <v>0</v>
      </c>
      <c r="J142" s="27"/>
      <c r="K142" s="25">
        <f t="shared" si="15"/>
        <v>0</v>
      </c>
    </row>
    <row r="143" spans="1:11" x14ac:dyDescent="0.25">
      <c r="A143" s="16">
        <v>786200</v>
      </c>
      <c r="B143" s="15" t="s">
        <v>55</v>
      </c>
      <c r="C143" s="25">
        <f t="shared" si="19"/>
        <v>0</v>
      </c>
      <c r="D143" s="25">
        <f t="shared" si="19"/>
        <v>43929</v>
      </c>
      <c r="E143" s="25">
        <f t="shared" si="19"/>
        <v>-43929</v>
      </c>
      <c r="F143" s="25">
        <f t="shared" si="19"/>
        <v>0</v>
      </c>
      <c r="G143" s="28">
        <f t="shared" ref="G143" si="20">E143-F143</f>
        <v>-43929</v>
      </c>
      <c r="H143" s="27"/>
      <c r="I143" s="25">
        <f t="shared" si="14"/>
        <v>0</v>
      </c>
      <c r="J143" s="27"/>
      <c r="K143" s="25">
        <f t="shared" si="15"/>
        <v>0</v>
      </c>
    </row>
    <row r="144" spans="1:11" x14ac:dyDescent="0.25">
      <c r="A144" s="16">
        <v>787000</v>
      </c>
      <c r="B144" s="15" t="s">
        <v>50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16"/>
        <v>0</v>
      </c>
      <c r="H144" s="27"/>
      <c r="I144" s="25">
        <f t="shared" si="14"/>
        <v>0</v>
      </c>
      <c r="J144" s="27"/>
      <c r="K144" s="25">
        <f t="shared" si="15"/>
        <v>0</v>
      </c>
    </row>
    <row r="145" spans="1:11" x14ac:dyDescent="0.25">
      <c r="A145" s="16">
        <v>791000</v>
      </c>
      <c r="B145" s="15" t="s">
        <v>34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16"/>
        <v>0</v>
      </c>
      <c r="H145" s="27"/>
      <c r="I145" s="25">
        <f t="shared" si="14"/>
        <v>0</v>
      </c>
      <c r="J145" s="27"/>
      <c r="K145" s="25">
        <f t="shared" si="15"/>
        <v>0</v>
      </c>
    </row>
    <row r="146" spans="1:11" x14ac:dyDescent="0.25">
      <c r="A146" s="16">
        <v>791200</v>
      </c>
      <c r="B146" s="15" t="s">
        <v>35</v>
      </c>
      <c r="C146" s="25">
        <f t="shared" si="19"/>
        <v>0</v>
      </c>
      <c r="D146" s="25">
        <f t="shared" si="19"/>
        <v>0</v>
      </c>
      <c r="E146" s="25">
        <f t="shared" si="19"/>
        <v>0</v>
      </c>
      <c r="F146" s="25">
        <f t="shared" si="19"/>
        <v>0</v>
      </c>
      <c r="G146" s="28">
        <f t="shared" si="16"/>
        <v>0</v>
      </c>
      <c r="H146" s="27"/>
      <c r="I146" s="25">
        <f t="shared" si="14"/>
        <v>0</v>
      </c>
      <c r="J146" s="27"/>
      <c r="K146" s="25">
        <f t="shared" si="15"/>
        <v>0</v>
      </c>
    </row>
    <row r="147" spans="1:11" x14ac:dyDescent="0.25">
      <c r="A147" s="16">
        <v>792100</v>
      </c>
      <c r="B147" s="15" t="s">
        <v>36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16"/>
        <v>0</v>
      </c>
      <c r="H147" s="27"/>
      <c r="I147" s="25">
        <f t="shared" si="14"/>
        <v>0</v>
      </c>
      <c r="J147" s="27"/>
      <c r="K147" s="25">
        <f t="shared" si="15"/>
        <v>0</v>
      </c>
    </row>
    <row r="148" spans="1:11" x14ac:dyDescent="0.25">
      <c r="A148" s="16">
        <v>793100</v>
      </c>
      <c r="B148" s="15" t="s">
        <v>56</v>
      </c>
      <c r="C148" s="25">
        <f t="shared" si="19"/>
        <v>0</v>
      </c>
      <c r="D148" s="25">
        <f t="shared" si="19"/>
        <v>7</v>
      </c>
      <c r="E148" s="25">
        <f t="shared" si="19"/>
        <v>-7</v>
      </c>
      <c r="F148" s="25">
        <f t="shared" si="19"/>
        <v>0</v>
      </c>
      <c r="G148" s="28">
        <f t="shared" ref="G148" si="21">E148-F148</f>
        <v>-7</v>
      </c>
      <c r="H148" s="27"/>
      <c r="I148" s="25">
        <f t="shared" si="14"/>
        <v>0</v>
      </c>
      <c r="J148" s="27"/>
      <c r="K148" s="25">
        <f t="shared" si="15"/>
        <v>0</v>
      </c>
    </row>
    <row r="149" spans="1:11" x14ac:dyDescent="0.25">
      <c r="A149" s="16">
        <v>793200</v>
      </c>
      <c r="B149" s="15" t="s">
        <v>37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16"/>
        <v>0</v>
      </c>
      <c r="H149" s="27"/>
      <c r="I149" s="25">
        <f t="shared" si="14"/>
        <v>0</v>
      </c>
      <c r="J149" s="27"/>
      <c r="K149" s="25">
        <f t="shared" si="15"/>
        <v>0</v>
      </c>
    </row>
    <row r="150" spans="1:11" x14ac:dyDescent="0.25">
      <c r="A150" s="16">
        <v>793300</v>
      </c>
      <c r="B150" s="15" t="s">
        <v>38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16"/>
        <v>0</v>
      </c>
      <c r="H150" s="27"/>
      <c r="I150" s="25">
        <f t="shared" si="14"/>
        <v>0</v>
      </c>
      <c r="J150" s="27"/>
      <c r="K150" s="25">
        <f t="shared" si="15"/>
        <v>0</v>
      </c>
    </row>
    <row r="151" spans="1:11" x14ac:dyDescent="0.25">
      <c r="A151" s="16">
        <v>794000</v>
      </c>
      <c r="B151" s="15" t="s">
        <v>39</v>
      </c>
      <c r="C151" s="25">
        <f t="shared" si="19"/>
        <v>0</v>
      </c>
      <c r="D151" s="25">
        <f t="shared" si="19"/>
        <v>0</v>
      </c>
      <c r="E151" s="25">
        <f t="shared" si="19"/>
        <v>0</v>
      </c>
      <c r="F151" s="25">
        <f t="shared" si="19"/>
        <v>0</v>
      </c>
      <c r="G151" s="28">
        <f t="shared" si="16"/>
        <v>0</v>
      </c>
      <c r="H151" s="27"/>
      <c r="I151" s="25">
        <f t="shared" si="14"/>
        <v>0</v>
      </c>
      <c r="J151" s="27"/>
      <c r="K151" s="25">
        <f t="shared" si="15"/>
        <v>0</v>
      </c>
    </row>
    <row r="152" spans="1:11" x14ac:dyDescent="0.25">
      <c r="A152" s="16">
        <v>794200</v>
      </c>
      <c r="B152" s="15" t="s">
        <v>40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16"/>
        <v>0</v>
      </c>
      <c r="H152" s="27"/>
      <c r="I152" s="25">
        <f t="shared" si="14"/>
        <v>0</v>
      </c>
      <c r="J152" s="27"/>
      <c r="K152" s="25">
        <f t="shared" si="15"/>
        <v>0</v>
      </c>
    </row>
    <row r="153" spans="1:11" x14ac:dyDescent="0.25">
      <c r="A153" s="16">
        <v>799400</v>
      </c>
      <c r="B153" s="15" t="s">
        <v>41</v>
      </c>
      <c r="C153" s="25">
        <f t="shared" si="19"/>
        <v>0</v>
      </c>
      <c r="D153" s="25">
        <f t="shared" si="19"/>
        <v>0</v>
      </c>
      <c r="E153" s="25">
        <f t="shared" si="19"/>
        <v>0</v>
      </c>
      <c r="F153" s="25">
        <f t="shared" si="19"/>
        <v>0</v>
      </c>
      <c r="G153" s="28">
        <f t="shared" si="16"/>
        <v>0</v>
      </c>
      <c r="H153" s="27"/>
      <c r="I153" s="25">
        <f t="shared" si="14"/>
        <v>0</v>
      </c>
      <c r="J153" s="27"/>
      <c r="K153" s="25">
        <f t="shared" si="15"/>
        <v>0</v>
      </c>
    </row>
    <row r="154" spans="1:11" x14ac:dyDescent="0.25">
      <c r="A154" s="16">
        <v>811005</v>
      </c>
      <c r="B154" s="15" t="s">
        <v>53</v>
      </c>
      <c r="C154" s="25">
        <f t="shared" si="19"/>
        <v>0</v>
      </c>
      <c r="D154" s="25">
        <f t="shared" si="19"/>
        <v>0</v>
      </c>
      <c r="E154" s="25">
        <f t="shared" si="19"/>
        <v>0</v>
      </c>
      <c r="F154" s="25">
        <f t="shared" si="19"/>
        <v>0</v>
      </c>
      <c r="G154" s="28">
        <f t="shared" si="16"/>
        <v>0</v>
      </c>
      <c r="H154" s="27"/>
      <c r="I154" s="25">
        <f t="shared" si="14"/>
        <v>0</v>
      </c>
      <c r="J154" s="27"/>
      <c r="K154" s="25">
        <f t="shared" si="15"/>
        <v>0</v>
      </c>
    </row>
    <row r="155" spans="1:11" x14ac:dyDescent="0.25">
      <c r="A155" s="16">
        <v>799900</v>
      </c>
      <c r="B155" s="15" t="s">
        <v>42</v>
      </c>
      <c r="C155" s="25">
        <f t="shared" si="19"/>
        <v>0</v>
      </c>
      <c r="D155" s="25">
        <f t="shared" si="19"/>
        <v>0</v>
      </c>
      <c r="E155" s="25">
        <f t="shared" si="19"/>
        <v>0</v>
      </c>
      <c r="F155" s="25">
        <f t="shared" si="19"/>
        <v>0</v>
      </c>
      <c r="G155" s="28">
        <f t="shared" si="16"/>
        <v>0</v>
      </c>
      <c r="H155" s="27"/>
      <c r="I155" s="25">
        <f t="shared" si="14"/>
        <v>0</v>
      </c>
      <c r="J155" s="27"/>
      <c r="K155" s="25">
        <f t="shared" si="15"/>
        <v>0</v>
      </c>
    </row>
    <row r="156" spans="1:11" s="24" customFormat="1" x14ac:dyDescent="0.25">
      <c r="A156" s="36"/>
      <c r="B156" s="15" t="s">
        <v>43</v>
      </c>
      <c r="C156" s="23">
        <f>SUM(C112:C155)</f>
        <v>0</v>
      </c>
      <c r="D156" s="23">
        <f>SUM(D112:D155)</f>
        <v>45324</v>
      </c>
      <c r="E156" s="23">
        <f t="shared" ref="E156" si="22">C156-D156</f>
        <v>-45324</v>
      </c>
      <c r="F156" s="17">
        <f t="shared" ref="F156:K156" si="23">SUM(F112:F155)</f>
        <v>0</v>
      </c>
      <c r="G156" s="17">
        <f t="shared" si="23"/>
        <v>-45324</v>
      </c>
      <c r="H156" s="17">
        <f t="shared" si="23"/>
        <v>0</v>
      </c>
      <c r="I156" s="17">
        <f t="shared" si="23"/>
        <v>0</v>
      </c>
      <c r="J156" s="17">
        <f t="shared" si="23"/>
        <v>0</v>
      </c>
      <c r="K156" s="17">
        <f t="shared" si="23"/>
        <v>0</v>
      </c>
    </row>
    <row r="157" spans="1:11" x14ac:dyDescent="0.25">
      <c r="B157" s="18" t="s">
        <v>44</v>
      </c>
    </row>
  </sheetData>
  <mergeCells count="18">
    <mergeCell ref="A54:K54"/>
    <mergeCell ref="A1:K1"/>
    <mergeCell ref="A2:K2"/>
    <mergeCell ref="A3:K3"/>
    <mergeCell ref="A5:K5"/>
    <mergeCell ref="C7:G7"/>
    <mergeCell ref="A4:K4"/>
    <mergeCell ref="A53:K53"/>
    <mergeCell ref="C110:G110"/>
    <mergeCell ref="A105:K105"/>
    <mergeCell ref="A107:K107"/>
    <mergeCell ref="A108:K108"/>
    <mergeCell ref="A55:K55"/>
    <mergeCell ref="A56:K56"/>
    <mergeCell ref="A106:K106"/>
    <mergeCell ref="A57:K57"/>
    <mergeCell ref="A104:K104"/>
    <mergeCell ref="C59:G59"/>
  </mergeCells>
  <pageMargins left="0" right="0" top="0.5" bottom="0.5" header="0.3" footer="0.3"/>
  <pageSetup scale="75" fitToHeight="0" orientation="portrait" r:id="rId1"/>
  <headerFooter>
    <oddFooter>&amp;C&amp;P</oddFooter>
  </headerFooter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2021-01-13T17:25:14Z</dcterms:modified>
</cp:coreProperties>
</file>