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Z:\JStaples - Reporting and Grants\Dissertations Reports\FY22 Dissertations\"/>
    </mc:Choice>
  </mc:AlternateContent>
  <xr:revisionPtr revIDLastSave="0" documentId="8_{BCDC890B-A505-43CB-8BD4-2264B8602ABA}" xr6:coauthVersionLast="36" xr6:coauthVersionMax="36" xr10:uidLastSave="{00000000-0000-0000-0000-000000000000}"/>
  <bookViews>
    <workbookView xWindow="0" yWindow="0" windowWidth="18870" windowHeight="7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H22" i="1" l="1"/>
  <c r="I22" i="1"/>
  <c r="J22" i="1"/>
  <c r="K22" i="1"/>
  <c r="L22" i="1"/>
  <c r="M22" i="1"/>
  <c r="G22" i="1"/>
  <c r="B22" i="1"/>
  <c r="C22" i="1"/>
  <c r="D22" i="1"/>
  <c r="E22" i="1"/>
  <c r="B7" i="1" l="1"/>
  <c r="B25" i="1" l="1"/>
  <c r="C5" i="1" l="1"/>
  <c r="C7" i="1" s="1"/>
  <c r="C25" i="1" s="1"/>
  <c r="D5" i="1" l="1"/>
  <c r="D7" i="1" s="1"/>
  <c r="D25" i="1" s="1"/>
  <c r="E5" i="1" s="1"/>
  <c r="E7" i="1" s="1"/>
  <c r="E25" i="1" s="1"/>
  <c r="F5" i="1" s="1"/>
  <c r="F7" i="1" s="1"/>
  <c r="F25" i="1" l="1"/>
  <c r="G5" i="1" s="1"/>
  <c r="G7" i="1" s="1"/>
  <c r="G25" i="1" s="1"/>
  <c r="H5" i="1" s="1"/>
  <c r="H7" i="1" s="1"/>
  <c r="H25" i="1" s="1"/>
  <c r="I5" i="1" s="1"/>
  <c r="I7" i="1" s="1"/>
  <c r="I25" i="1" s="1"/>
  <c r="J5" i="1" s="1"/>
  <c r="J7" i="1" s="1"/>
  <c r="J25" i="1" s="1"/>
  <c r="K5" i="1" s="1"/>
  <c r="K7" i="1" s="1"/>
  <c r="K25" i="1" s="1"/>
  <c r="L5" i="1" s="1"/>
  <c r="L7" i="1" s="1"/>
  <c r="L25" i="1" s="1"/>
  <c r="M5" i="1" s="1"/>
  <c r="M7" i="1" s="1"/>
  <c r="M25" i="1" s="1"/>
</calcChain>
</file>

<file path=xl/sharedStrings.xml><?xml version="1.0" encoding="utf-8"?>
<sst xmlns="http://schemas.openxmlformats.org/spreadsheetml/2006/main" count="32" uniqueCount="21">
  <si>
    <t>Dissertation/Thesis Auxiliary Funds</t>
  </si>
  <si>
    <t>55100200-149</t>
  </si>
  <si>
    <t>Beginning Cash Balance - Dissertation</t>
  </si>
  <si>
    <t>Dissertation /Thesis</t>
  </si>
  <si>
    <t>Total Revenue</t>
  </si>
  <si>
    <t>FY21</t>
  </si>
  <si>
    <t>Actual</t>
  </si>
  <si>
    <t>Expenses</t>
  </si>
  <si>
    <t xml:space="preserve">Salaries </t>
  </si>
  <si>
    <t xml:space="preserve">OPS </t>
  </si>
  <si>
    <t>Proquest (pass through)</t>
  </si>
  <si>
    <t>RCM fee</t>
  </si>
  <si>
    <t>Misc</t>
  </si>
  <si>
    <t xml:space="preserve">Computer Peripherals &amp; Eqipment &lt;5000   </t>
  </si>
  <si>
    <t>Total Expenses</t>
  </si>
  <si>
    <t>Available Cash</t>
  </si>
  <si>
    <t>General Administration</t>
  </si>
  <si>
    <t>Encumbrances</t>
  </si>
  <si>
    <t>Repairs and Maintenance</t>
  </si>
  <si>
    <t>Capital Assets (Furniture and Equipment)</t>
  </si>
  <si>
    <t>Other Services - Non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</si>
</sst>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0" applyNumberFormat="1"/>
    <xf numFmtId="43" fontId="1" fillId="0" borderId="1" xfId="0" applyNumberFormat="1" applyFont="1" applyBorder="1"/>
    <xf numFmtId="43" fontId="1" fillId="0" borderId="0" xfId="0" applyNumberFormat="1" applyFont="1"/>
    <xf numFmtId="43" fontId="0" fillId="0" borderId="1" xfId="0" applyNumberFormat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Normal="100" workbookViewId="0">
      <selection activeCell="M22" sqref="M22"/>
    </sheetView>
  </sheetViews>
  <sheetFormatPr defaultRowHeight="15" x14ac:dyDescent="0.25"/>
  <cols>
    <col min="1" max="1" width="39" bestFit="1" customWidth="1"/>
    <col min="2" max="13" width="10.5703125" bestFit="1" customWidth="1"/>
  </cols>
  <sheetData>
    <row r="1" spans="1:13" x14ac:dyDescent="0.25">
      <c r="A1" s="3" t="s">
        <v>5</v>
      </c>
      <c r="B1" s="9">
        <v>44397</v>
      </c>
      <c r="C1" s="9">
        <v>44428</v>
      </c>
      <c r="D1" s="9">
        <v>44459</v>
      </c>
      <c r="E1" s="9">
        <v>44489</v>
      </c>
      <c r="F1" s="9">
        <v>44520</v>
      </c>
      <c r="G1" s="9">
        <v>44550</v>
      </c>
      <c r="H1" s="9">
        <v>44582</v>
      </c>
      <c r="I1" s="9">
        <v>44613</v>
      </c>
      <c r="J1" s="9">
        <v>44641</v>
      </c>
      <c r="K1" s="9">
        <v>44672</v>
      </c>
      <c r="L1" s="9">
        <v>44702</v>
      </c>
      <c r="M1" s="9">
        <v>44733</v>
      </c>
    </row>
    <row r="2" spans="1:13" x14ac:dyDescent="0.25">
      <c r="A2" t="s">
        <v>0</v>
      </c>
      <c r="B2" s="4" t="s">
        <v>6</v>
      </c>
      <c r="C2" s="4" t="s">
        <v>6</v>
      </c>
      <c r="D2" s="4" t="s">
        <v>6</v>
      </c>
      <c r="E2" s="4" t="s">
        <v>6</v>
      </c>
      <c r="F2" s="4" t="s">
        <v>6</v>
      </c>
      <c r="G2" s="4" t="s">
        <v>6</v>
      </c>
      <c r="H2" s="4" t="s">
        <v>6</v>
      </c>
      <c r="I2" s="4" t="s">
        <v>6</v>
      </c>
      <c r="J2" s="4" t="s">
        <v>6</v>
      </c>
      <c r="K2" s="4" t="s">
        <v>6</v>
      </c>
      <c r="L2" s="4" t="s">
        <v>6</v>
      </c>
      <c r="M2" s="4" t="s">
        <v>6</v>
      </c>
    </row>
    <row r="3" spans="1:13" x14ac:dyDescent="0.25">
      <c r="A3" t="s">
        <v>1</v>
      </c>
    </row>
    <row r="5" spans="1:13" x14ac:dyDescent="0.25">
      <c r="A5" s="1" t="s">
        <v>2</v>
      </c>
      <c r="B5" s="7">
        <v>74005.259999999995</v>
      </c>
      <c r="C5" s="5">
        <f>B25</f>
        <v>76635.539999999994</v>
      </c>
      <c r="D5" s="5">
        <f>C25</f>
        <v>77910.939999999988</v>
      </c>
      <c r="E5" s="5">
        <f t="shared" ref="E5:H5" si="0">D25</f>
        <v>78380.539999999994</v>
      </c>
      <c r="F5" s="5">
        <f t="shared" si="0"/>
        <v>79662.14</v>
      </c>
      <c r="G5" s="5">
        <f t="shared" si="0"/>
        <v>81456.37</v>
      </c>
      <c r="H5" s="5">
        <f t="shared" si="0"/>
        <v>82714.34</v>
      </c>
      <c r="I5" s="5">
        <f>H25</f>
        <v>82986.34</v>
      </c>
      <c r="J5" s="5">
        <f>I25</f>
        <v>14609.529999999999</v>
      </c>
      <c r="K5" s="5">
        <f>J25</f>
        <v>17166.71</v>
      </c>
      <c r="L5" s="5">
        <f>K25</f>
        <v>17700.45</v>
      </c>
      <c r="M5" s="5">
        <f>L25</f>
        <v>18576.77</v>
      </c>
    </row>
    <row r="6" spans="1:13" x14ac:dyDescent="0.25">
      <c r="A6" t="s">
        <v>3</v>
      </c>
      <c r="B6" s="8">
        <v>2630.28</v>
      </c>
      <c r="C6" s="8">
        <v>1275.4000000000001</v>
      </c>
      <c r="D6" s="8">
        <v>469.6</v>
      </c>
      <c r="E6" s="8">
        <v>1281.5999999999999</v>
      </c>
      <c r="F6" s="8">
        <v>1794.23</v>
      </c>
      <c r="G6" s="8">
        <v>1257.97</v>
      </c>
      <c r="H6" s="8">
        <v>272</v>
      </c>
      <c r="I6" s="8">
        <v>1623.19</v>
      </c>
      <c r="J6" s="8">
        <v>2557.1799999999998</v>
      </c>
      <c r="K6" s="8">
        <v>1634.18</v>
      </c>
      <c r="L6" s="8">
        <v>876.32</v>
      </c>
      <c r="M6" s="8">
        <v>1635.13</v>
      </c>
    </row>
    <row r="7" spans="1:13" x14ac:dyDescent="0.25">
      <c r="A7" s="1" t="s">
        <v>4</v>
      </c>
      <c r="B7" s="7">
        <f>B5+B6</f>
        <v>76635.539999999994</v>
      </c>
      <c r="C7" s="7">
        <f t="shared" ref="C7:M7" si="1">C5+C6</f>
        <v>77910.939999999988</v>
      </c>
      <c r="D7" s="7">
        <f t="shared" si="1"/>
        <v>78380.539999999994</v>
      </c>
      <c r="E7" s="7">
        <f t="shared" si="1"/>
        <v>79662.14</v>
      </c>
      <c r="F7" s="7">
        <f t="shared" si="1"/>
        <v>81456.37</v>
      </c>
      <c r="G7" s="7">
        <f t="shared" si="1"/>
        <v>82714.34</v>
      </c>
      <c r="H7" s="7">
        <f t="shared" si="1"/>
        <v>82986.34</v>
      </c>
      <c r="I7" s="7">
        <f t="shared" si="1"/>
        <v>84609.53</v>
      </c>
      <c r="J7" s="7">
        <f t="shared" si="1"/>
        <v>17166.71</v>
      </c>
      <c r="K7" s="7">
        <f t="shared" si="1"/>
        <v>18800.89</v>
      </c>
      <c r="L7" s="7">
        <f t="shared" si="1"/>
        <v>18576.77</v>
      </c>
      <c r="M7" s="7">
        <f t="shared" si="1"/>
        <v>20211.900000000001</v>
      </c>
    </row>
    <row r="8" spans="1:13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2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x14ac:dyDescent="0.25">
      <c r="A11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x14ac:dyDescent="0.25">
      <c r="A12" t="s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3" x14ac:dyDescent="0.25">
      <c r="A13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x14ac:dyDescent="0.25">
      <c r="A14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x14ac:dyDescent="0.25">
      <c r="A15" t="s">
        <v>16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x14ac:dyDescent="0.25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x14ac:dyDescent="0.25">
      <c r="A17" t="s">
        <v>18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4372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5">
      <c r="A18" t="s">
        <v>19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65628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5">
      <c r="A19" t="s">
        <v>20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1100.44</v>
      </c>
      <c r="L19" s="5">
        <v>0</v>
      </c>
      <c r="M19" s="5">
        <v>0</v>
      </c>
    </row>
    <row r="20" spans="1:13" x14ac:dyDescent="0.25">
      <c r="A20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1" t="s">
        <v>14</v>
      </c>
      <c r="B22" s="6">
        <f t="shared" ref="B22:G22" si="2">SUM(B10:B20)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ref="H22:M22" si="3">SUM(H10:H20)</f>
        <v>0</v>
      </c>
      <c r="I22" s="6">
        <f t="shared" si="3"/>
        <v>70000</v>
      </c>
      <c r="J22" s="6">
        <f t="shared" si="3"/>
        <v>0</v>
      </c>
      <c r="K22" s="6">
        <f t="shared" si="3"/>
        <v>1100.44</v>
      </c>
      <c r="L22" s="6">
        <f t="shared" si="3"/>
        <v>0</v>
      </c>
      <c r="M22" s="6">
        <f t="shared" si="3"/>
        <v>0</v>
      </c>
    </row>
    <row r="25" spans="1:13" x14ac:dyDescent="0.25">
      <c r="A25" s="1" t="s">
        <v>15</v>
      </c>
      <c r="B25" s="7">
        <f t="shared" ref="B25:M25" si="4">B7-B22</f>
        <v>76635.539999999994</v>
      </c>
      <c r="C25" s="7">
        <f t="shared" si="4"/>
        <v>77910.939999999988</v>
      </c>
      <c r="D25" s="7">
        <f t="shared" si="4"/>
        <v>78380.539999999994</v>
      </c>
      <c r="E25" s="7">
        <f t="shared" si="4"/>
        <v>79662.14</v>
      </c>
      <c r="F25" s="7">
        <f>(F7-F22)+F22</f>
        <v>81456.37</v>
      </c>
      <c r="G25" s="7">
        <f t="shared" si="4"/>
        <v>82714.34</v>
      </c>
      <c r="H25" s="7">
        <f t="shared" si="4"/>
        <v>82986.34</v>
      </c>
      <c r="I25" s="7">
        <f t="shared" si="4"/>
        <v>14609.529999999999</v>
      </c>
      <c r="J25" s="7">
        <f t="shared" si="4"/>
        <v>17166.71</v>
      </c>
      <c r="K25" s="7">
        <f t="shared" si="4"/>
        <v>17700.45</v>
      </c>
      <c r="L25" s="7">
        <f t="shared" si="4"/>
        <v>18576.77</v>
      </c>
      <c r="M25" s="7">
        <f t="shared" si="4"/>
        <v>20211.900000000001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Sessions,Jennifer L</dc:creator>
  <cp:lastModifiedBy>Staples,Jennifer L</cp:lastModifiedBy>
  <dcterms:created xsi:type="dcterms:W3CDTF">2020-08-18T12:33:29Z</dcterms:created>
  <dcterms:modified xsi:type="dcterms:W3CDTF">2022-08-10T20:00:45Z</dcterms:modified>
</cp:coreProperties>
</file>