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D6B7DB68-905F-4CA2-B228-6AEA4A8DF05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Print_Area" localSheetId="0">Sheet1!$A$1:$K$157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F49" i="1"/>
  <c r="E48" i="1" l="1"/>
  <c r="G48" i="1" s="1"/>
  <c r="E49" i="1"/>
  <c r="G49" i="1" s="1"/>
  <c r="K120" i="1" l="1"/>
  <c r="I120" i="1"/>
  <c r="F120" i="1"/>
  <c r="D120" i="1"/>
  <c r="C120" i="1"/>
  <c r="E15" i="1" l="1"/>
  <c r="G15" i="1" l="1"/>
  <c r="E120" i="1"/>
  <c r="G120" i="1" s="1"/>
  <c r="K115" i="1" l="1"/>
  <c r="I115" i="1"/>
  <c r="F115" i="1"/>
  <c r="D115" i="1"/>
  <c r="C115" i="1"/>
  <c r="E10" i="1"/>
  <c r="G10" i="1" s="1"/>
  <c r="E115" i="1" l="1"/>
  <c r="G115" i="1" s="1"/>
  <c r="E41" i="1" l="1"/>
  <c r="G41" i="1" s="1"/>
  <c r="K149" i="1"/>
  <c r="I149" i="1"/>
  <c r="F149" i="1"/>
  <c r="E149" i="1"/>
  <c r="D149" i="1"/>
  <c r="C149" i="1"/>
  <c r="G149" i="1" l="1"/>
  <c r="K150" i="1"/>
  <c r="K141" i="1"/>
  <c r="K133" i="1"/>
  <c r="K125" i="1"/>
  <c r="K116" i="1"/>
  <c r="K144" i="1"/>
  <c r="I144" i="1"/>
  <c r="F144" i="1"/>
  <c r="D144" i="1"/>
  <c r="C144" i="1"/>
  <c r="D151" i="1"/>
  <c r="D150" i="1"/>
  <c r="D148" i="1"/>
  <c r="D139" i="1"/>
  <c r="D137" i="1"/>
  <c r="D136" i="1"/>
  <c r="D131" i="1"/>
  <c r="D129" i="1"/>
  <c r="D128" i="1"/>
  <c r="D123" i="1"/>
  <c r="D122" i="1"/>
  <c r="D121" i="1"/>
  <c r="D119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D153" i="1"/>
  <c r="C153" i="1"/>
  <c r="K152" i="1"/>
  <c r="I152" i="1"/>
  <c r="F152" i="1"/>
  <c r="D152" i="1"/>
  <c r="C152" i="1"/>
  <c r="K151" i="1"/>
  <c r="I151" i="1"/>
  <c r="F151" i="1"/>
  <c r="C151" i="1"/>
  <c r="I150" i="1"/>
  <c r="F150" i="1"/>
  <c r="C150" i="1"/>
  <c r="K148" i="1"/>
  <c r="I148" i="1"/>
  <c r="F148" i="1"/>
  <c r="C148" i="1"/>
  <c r="K147" i="1"/>
  <c r="I147" i="1"/>
  <c r="F147" i="1"/>
  <c r="D147" i="1"/>
  <c r="C147" i="1"/>
  <c r="K146" i="1"/>
  <c r="I146" i="1"/>
  <c r="F146" i="1"/>
  <c r="D146" i="1"/>
  <c r="C146" i="1"/>
  <c r="K145" i="1"/>
  <c r="I145" i="1"/>
  <c r="F145" i="1"/>
  <c r="D145" i="1"/>
  <c r="C145" i="1"/>
  <c r="K143" i="1"/>
  <c r="I143" i="1"/>
  <c r="F143" i="1"/>
  <c r="D143" i="1"/>
  <c r="C143" i="1"/>
  <c r="K142" i="1"/>
  <c r="I142" i="1"/>
  <c r="F142" i="1"/>
  <c r="D142" i="1"/>
  <c r="C142" i="1"/>
  <c r="I141" i="1"/>
  <c r="F141" i="1"/>
  <c r="D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D138" i="1"/>
  <c r="C138" i="1"/>
  <c r="K137" i="1"/>
  <c r="I137" i="1"/>
  <c r="F137" i="1"/>
  <c r="C137" i="1"/>
  <c r="K136" i="1"/>
  <c r="I136" i="1"/>
  <c r="F136" i="1"/>
  <c r="C136" i="1"/>
  <c r="K135" i="1"/>
  <c r="I135" i="1"/>
  <c r="F135" i="1"/>
  <c r="D135" i="1"/>
  <c r="C135" i="1"/>
  <c r="K134" i="1"/>
  <c r="I134" i="1"/>
  <c r="F134" i="1"/>
  <c r="D134" i="1"/>
  <c r="I133" i="1"/>
  <c r="F133" i="1"/>
  <c r="D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D130" i="1"/>
  <c r="C130" i="1"/>
  <c r="K129" i="1"/>
  <c r="I129" i="1"/>
  <c r="F129" i="1"/>
  <c r="C129" i="1"/>
  <c r="K128" i="1"/>
  <c r="I128" i="1"/>
  <c r="F128" i="1"/>
  <c r="C128" i="1"/>
  <c r="K127" i="1"/>
  <c r="I127" i="1"/>
  <c r="F127" i="1"/>
  <c r="D127" i="1"/>
  <c r="C127" i="1"/>
  <c r="K126" i="1"/>
  <c r="I126" i="1"/>
  <c r="F126" i="1"/>
  <c r="D126" i="1"/>
  <c r="C126" i="1"/>
  <c r="I125" i="1"/>
  <c r="F125" i="1"/>
  <c r="D125" i="1"/>
  <c r="C125" i="1"/>
  <c r="K124" i="1"/>
  <c r="I124" i="1"/>
  <c r="F124" i="1"/>
  <c r="D124" i="1"/>
  <c r="C124" i="1"/>
  <c r="K123" i="1"/>
  <c r="I123" i="1"/>
  <c r="F123" i="1"/>
  <c r="C123" i="1"/>
  <c r="K122" i="1"/>
  <c r="I122" i="1"/>
  <c r="F122" i="1"/>
  <c r="C122" i="1"/>
  <c r="K121" i="1"/>
  <c r="I121" i="1"/>
  <c r="F121" i="1"/>
  <c r="C121" i="1"/>
  <c r="K119" i="1"/>
  <c r="I119" i="1"/>
  <c r="F119" i="1"/>
  <c r="C119" i="1"/>
  <c r="K118" i="1"/>
  <c r="I118" i="1"/>
  <c r="F118" i="1"/>
  <c r="D118" i="1"/>
  <c r="C118" i="1"/>
  <c r="K117" i="1"/>
  <c r="I117" i="1"/>
  <c r="F117" i="1"/>
  <c r="D117" i="1"/>
  <c r="C117" i="1"/>
  <c r="I116" i="1"/>
  <c r="F116" i="1"/>
  <c r="D116" i="1"/>
  <c r="C116" i="1"/>
  <c r="K114" i="1"/>
  <c r="I114" i="1"/>
  <c r="F114" i="1"/>
  <c r="D114" i="1"/>
  <c r="C114" i="1"/>
  <c r="E144" i="1" l="1"/>
  <c r="G144" i="1" s="1"/>
  <c r="C51" i="1" l="1"/>
  <c r="C134" i="1"/>
  <c r="E114" i="1"/>
  <c r="G114" i="1" s="1"/>
  <c r="E47" i="1"/>
  <c r="G47" i="1" l="1"/>
  <c r="E155" i="1"/>
  <c r="G155" i="1" s="1"/>
  <c r="E33" i="1"/>
  <c r="E138" i="1" s="1"/>
  <c r="G138" i="1" s="1"/>
  <c r="G33" i="1" l="1"/>
  <c r="K103" i="1" l="1"/>
  <c r="I103" i="1"/>
  <c r="G103" i="1"/>
  <c r="F103" i="1"/>
  <c r="D103" i="1"/>
  <c r="C103" i="1"/>
  <c r="C113" i="1" l="1"/>
  <c r="C157" i="1" s="1"/>
  <c r="E145" i="1" l="1"/>
  <c r="G145" i="1" s="1"/>
  <c r="K113" i="1"/>
  <c r="I113" i="1"/>
  <c r="F113" i="1"/>
  <c r="D113" i="1"/>
  <c r="K157" i="1" l="1"/>
  <c r="J157" i="1"/>
  <c r="I157" i="1"/>
  <c r="H157" i="1"/>
  <c r="F157" i="1"/>
  <c r="D157" i="1"/>
  <c r="E157" i="1" l="1"/>
  <c r="D51" i="1"/>
  <c r="E51" i="1" l="1"/>
  <c r="H103" i="1"/>
  <c r="E103" i="1" l="1"/>
  <c r="E9" i="1"/>
  <c r="E113" i="1" s="1"/>
  <c r="G113" i="1" s="1"/>
  <c r="E11" i="1"/>
  <c r="E116" i="1" s="1"/>
  <c r="G116" i="1" s="1"/>
  <c r="E12" i="1"/>
  <c r="E117" i="1" s="1"/>
  <c r="G117" i="1" s="1"/>
  <c r="E13" i="1"/>
  <c r="E118" i="1" s="1"/>
  <c r="G118" i="1" s="1"/>
  <c r="E14" i="1"/>
  <c r="E119" i="1" s="1"/>
  <c r="G119" i="1" s="1"/>
  <c r="E16" i="1"/>
  <c r="E121" i="1" s="1"/>
  <c r="G121" i="1" s="1"/>
  <c r="E17" i="1"/>
  <c r="E122" i="1" s="1"/>
  <c r="G122" i="1" s="1"/>
  <c r="E18" i="1"/>
  <c r="E123" i="1" s="1"/>
  <c r="G123" i="1" s="1"/>
  <c r="E19" i="1"/>
  <c r="E124" i="1" s="1"/>
  <c r="G124" i="1" s="1"/>
  <c r="E20" i="1"/>
  <c r="E125" i="1" s="1"/>
  <c r="G125" i="1" s="1"/>
  <c r="E21" i="1"/>
  <c r="E126" i="1" s="1"/>
  <c r="G126" i="1" s="1"/>
  <c r="E22" i="1"/>
  <c r="E127" i="1" s="1"/>
  <c r="G127" i="1" s="1"/>
  <c r="E23" i="1"/>
  <c r="E128" i="1" s="1"/>
  <c r="G128" i="1" s="1"/>
  <c r="E24" i="1"/>
  <c r="E129" i="1" s="1"/>
  <c r="G129" i="1" s="1"/>
  <c r="E25" i="1"/>
  <c r="E130" i="1" s="1"/>
  <c r="G130" i="1" s="1"/>
  <c r="E26" i="1"/>
  <c r="E131" i="1" s="1"/>
  <c r="G131" i="1" s="1"/>
  <c r="E27" i="1"/>
  <c r="E132" i="1" s="1"/>
  <c r="G132" i="1" s="1"/>
  <c r="E28" i="1"/>
  <c r="E133" i="1" s="1"/>
  <c r="G133" i="1" s="1"/>
  <c r="E29" i="1"/>
  <c r="E134" i="1" s="1"/>
  <c r="G134" i="1" s="1"/>
  <c r="E30" i="1"/>
  <c r="E135" i="1" s="1"/>
  <c r="G135" i="1" s="1"/>
  <c r="E31" i="1"/>
  <c r="E136" i="1" s="1"/>
  <c r="G136" i="1" s="1"/>
  <c r="E32" i="1"/>
  <c r="E137" i="1" s="1"/>
  <c r="G137" i="1" s="1"/>
  <c r="E34" i="1"/>
  <c r="E139" i="1" s="1"/>
  <c r="G139" i="1" s="1"/>
  <c r="E35" i="1"/>
  <c r="E140" i="1" s="1"/>
  <c r="G140" i="1" s="1"/>
  <c r="E36" i="1"/>
  <c r="E141" i="1" s="1"/>
  <c r="G141" i="1" s="1"/>
  <c r="E37" i="1"/>
  <c r="E142" i="1" s="1"/>
  <c r="G142" i="1" s="1"/>
  <c r="E38" i="1"/>
  <c r="E143" i="1" s="1"/>
  <c r="G143" i="1" s="1"/>
  <c r="E39" i="1"/>
  <c r="E146" i="1" s="1"/>
  <c r="G146" i="1" s="1"/>
  <c r="E40" i="1"/>
  <c r="E147" i="1" s="1"/>
  <c r="G147" i="1" s="1"/>
  <c r="E148" i="1"/>
  <c r="G148" i="1" s="1"/>
  <c r="E42" i="1"/>
  <c r="E150" i="1" s="1"/>
  <c r="G150" i="1" s="1"/>
  <c r="E43" i="1"/>
  <c r="E151" i="1" s="1"/>
  <c r="G151" i="1" s="1"/>
  <c r="E44" i="1"/>
  <c r="E152" i="1" s="1"/>
  <c r="G152" i="1" s="1"/>
  <c r="E45" i="1"/>
  <c r="E153" i="1" s="1"/>
  <c r="G153" i="1" s="1"/>
  <c r="E46" i="1"/>
  <c r="E154" i="1" s="1"/>
  <c r="G154" i="1" s="1"/>
  <c r="E50" i="1"/>
  <c r="E156" i="1" s="1"/>
  <c r="G156" i="1" s="1"/>
  <c r="F51" i="1" l="1"/>
  <c r="H51" i="1"/>
  <c r="I51" i="1"/>
  <c r="J51" i="1"/>
  <c r="K51" i="1"/>
  <c r="G157" i="1" l="1"/>
  <c r="G50" i="1"/>
  <c r="G46" i="1"/>
  <c r="G44" i="1"/>
  <c r="G42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0" i="1"/>
  <c r="G45" i="1"/>
  <c r="G34" i="1"/>
  <c r="G39" i="1"/>
  <c r="G43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1" i="1" l="1"/>
</calcChain>
</file>

<file path=xl/sharedStrings.xml><?xml version="1.0" encoding="utf-8"?>
<sst xmlns="http://schemas.openxmlformats.org/spreadsheetml/2006/main" count="180" uniqueCount="65">
  <si>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</si>
  <si>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</si>
  <si>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</si>
  <si>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</si>
  <si>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</si>
  <si>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</si>
  <si>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</si>
  <si>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</si>
  <si>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</si>
  <si>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</si>
  <si>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</si>
  <si>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</si>
  <si>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</si>
  <si>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</si>
  <si>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</si>
  <si>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</si>
  <si>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</si>
  <si>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</si>
  <si>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</si>
  <si>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</si>
  <si>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</si>
  <si>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</si>
  <si>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</si>
  <si>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</si>
  <si>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</si>
  <si>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</si>
  <si>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</si>
  <si>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</si>
  <si>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</si>
  <si>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</si>
  <si>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</si>
  <si>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</si>
  <si>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</si>
  <si>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</si>
  <si>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</si>
  <si>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</si>
  <si>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</si>
  <si>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</si>
  <si>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</si>
  <si>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</si>
  <si>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</si>
  <si>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</si>
  <si>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</si>
  <si>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</si>
  <si>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</si>
  <si>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</si>
  <si>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</si>
  <si>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</si>
  <si>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</si>
  <si>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</si>
  <si>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</si>
  <si>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</si>
  <si>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</si>
  <si>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</si>
  <si>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</si>
  <si>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</si>
  <si>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</si>
  <si>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</si>
  <si>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</si>
  <si>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</si>
  <si>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</si>
  <si>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 xml:space="preserve">         as of July 31, 2021</t>
  </si>
  <si>
    <t xml:space="preserve">         as of July 31, 2022</t>
  </si>
  <si>
    <t>Int On Cap Asset Related Debt</t>
  </si>
  <si>
    <t>Prin Pmt-Cap Lease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</si>
</sst>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9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38" t="s">
        <v>51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9" t="s">
        <v>1</v>
      </c>
      <c r="D7" s="40"/>
      <c r="E7" s="40"/>
      <c r="F7" s="40"/>
      <c r="G7" s="41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4">
        <v>711700</v>
      </c>
      <c r="B9" s="35" t="s">
        <v>10</v>
      </c>
      <c r="C9" s="25">
        <v>0</v>
      </c>
      <c r="D9" s="25">
        <v>0</v>
      </c>
      <c r="E9" s="25">
        <f t="shared" ref="E9:E50" si="0">C9-D9</f>
        <v>0</v>
      </c>
      <c r="F9" s="25">
        <v>0</v>
      </c>
      <c r="G9" s="28">
        <f>E9-F9</f>
        <v>0</v>
      </c>
      <c r="H9" s="27"/>
      <c r="I9" s="25">
        <v>0</v>
      </c>
      <c r="J9" s="27"/>
      <c r="K9" s="25">
        <v>0</v>
      </c>
    </row>
    <row r="10" spans="1:11" x14ac:dyDescent="0.25">
      <c r="A10" s="34">
        <v>715100</v>
      </c>
      <c r="B10" s="16" t="s">
        <v>58</v>
      </c>
      <c r="C10" s="25">
        <v>0</v>
      </c>
      <c r="D10" s="25"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25">
      <c r="A11" s="16">
        <v>719300</v>
      </c>
      <c r="B11" s="15" t="s">
        <v>46</v>
      </c>
      <c r="C11" s="25">
        <v>12471</v>
      </c>
      <c r="D11" s="25">
        <v>12471</v>
      </c>
      <c r="E11" s="25">
        <f t="shared" si="0"/>
        <v>0</v>
      </c>
      <c r="F11" s="25">
        <v>0</v>
      </c>
      <c r="G11" s="25">
        <f t="shared" ref="G11:G46" si="2">E11-F11</f>
        <v>0</v>
      </c>
      <c r="H11" s="26"/>
      <c r="I11" s="25">
        <v>0</v>
      </c>
      <c r="J11" s="27"/>
      <c r="K11" s="25">
        <v>0</v>
      </c>
    </row>
    <row r="12" spans="1:11" x14ac:dyDescent="0.25">
      <c r="A12" s="16">
        <v>719400</v>
      </c>
      <c r="B12" s="15" t="s">
        <v>11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f t="shared" si="2"/>
        <v>0</v>
      </c>
      <c r="H12" s="26"/>
      <c r="I12" s="25">
        <v>0</v>
      </c>
      <c r="J12" s="27"/>
      <c r="K12" s="25">
        <v>0</v>
      </c>
    </row>
    <row r="13" spans="1:11" x14ac:dyDescent="0.25">
      <c r="A13" s="16">
        <v>721100</v>
      </c>
      <c r="B13" s="15" t="s">
        <v>12</v>
      </c>
      <c r="C13" s="25">
        <v>62000</v>
      </c>
      <c r="D13" s="25">
        <v>9383</v>
      </c>
      <c r="E13" s="25">
        <f t="shared" si="0"/>
        <v>52617</v>
      </c>
      <c r="F13" s="25">
        <v>0</v>
      </c>
      <c r="G13" s="25">
        <f t="shared" si="2"/>
        <v>52617</v>
      </c>
      <c r="H13" s="26"/>
      <c r="I13" s="25">
        <v>0</v>
      </c>
      <c r="J13" s="27"/>
      <c r="K13" s="25">
        <v>0</v>
      </c>
    </row>
    <row r="14" spans="1:11" x14ac:dyDescent="0.25">
      <c r="A14" s="16">
        <v>721400</v>
      </c>
      <c r="B14" s="15" t="s">
        <v>13</v>
      </c>
      <c r="C14" s="25">
        <v>1500</v>
      </c>
      <c r="D14" s="25">
        <v>1257</v>
      </c>
      <c r="E14" s="25">
        <f t="shared" si="0"/>
        <v>243</v>
      </c>
      <c r="F14" s="25">
        <v>0</v>
      </c>
      <c r="G14" s="25">
        <f t="shared" si="2"/>
        <v>243</v>
      </c>
      <c r="H14" s="26"/>
      <c r="I14" s="25">
        <v>0</v>
      </c>
      <c r="J14" s="27"/>
      <c r="K14" s="25">
        <v>0</v>
      </c>
    </row>
    <row r="15" spans="1:11" x14ac:dyDescent="0.25">
      <c r="A15" s="16">
        <v>721700</v>
      </c>
      <c r="B15" s="15" t="s">
        <v>60</v>
      </c>
      <c r="C15" s="25">
        <v>28000</v>
      </c>
      <c r="D15" s="25">
        <v>3125</v>
      </c>
      <c r="E15" s="25">
        <f t="shared" ref="E15" si="3">C15-D15</f>
        <v>24875</v>
      </c>
      <c r="F15" s="25">
        <v>29700</v>
      </c>
      <c r="G15" s="25">
        <f t="shared" ref="G15" si="4">E15-F15</f>
        <v>-4825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17</v>
      </c>
      <c r="C19" s="25">
        <v>1200</v>
      </c>
      <c r="D19" s="25">
        <v>0</v>
      </c>
      <c r="E19" s="25">
        <f t="shared" si="0"/>
        <v>1200</v>
      </c>
      <c r="F19" s="25">
        <v>0</v>
      </c>
      <c r="G19" s="25">
        <f t="shared" si="2"/>
        <v>1200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48</v>
      </c>
      <c r="C20" s="25">
        <v>0</v>
      </c>
      <c r="D20" s="25">
        <v>0</v>
      </c>
      <c r="E20" s="25">
        <f t="shared" si="0"/>
        <v>0</v>
      </c>
      <c r="F20" s="25">
        <v>0</v>
      </c>
      <c r="G20" s="25">
        <f t="shared" si="2"/>
        <v>0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18</v>
      </c>
      <c r="C21" s="25">
        <v>0</v>
      </c>
      <c r="D21" s="25">
        <v>0</v>
      </c>
      <c r="E21" s="25">
        <f t="shared" si="0"/>
        <v>0</v>
      </c>
      <c r="F21" s="25">
        <v>0</v>
      </c>
      <c r="G21" s="25">
        <f t="shared" si="2"/>
        <v>0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16">
        <v>734250</v>
      </c>
      <c r="B24" s="15" t="s">
        <v>21</v>
      </c>
      <c r="C24" s="25">
        <v>18000</v>
      </c>
      <c r="D24" s="25">
        <v>18000</v>
      </c>
      <c r="E24" s="25">
        <f t="shared" si="0"/>
        <v>0</v>
      </c>
      <c r="F24" s="25">
        <v>0</v>
      </c>
      <c r="G24" s="25">
        <f>E24-F24</f>
        <v>0</v>
      </c>
      <c r="H24" s="26"/>
      <c r="I24" s="25">
        <v>0</v>
      </c>
      <c r="J24" s="27"/>
      <c r="K24" s="25">
        <v>0</v>
      </c>
    </row>
    <row r="25" spans="1:11" x14ac:dyDescent="0.25">
      <c r="A25" s="16">
        <v>734800</v>
      </c>
      <c r="B25" s="15" t="s">
        <v>22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f t="shared" si="2"/>
        <v>0</v>
      </c>
      <c r="H25" s="26"/>
      <c r="I25" s="25">
        <v>0</v>
      </c>
      <c r="J25" s="27"/>
      <c r="K25" s="25">
        <v>0</v>
      </c>
    </row>
    <row r="26" spans="1:11" x14ac:dyDescent="0.25">
      <c r="A26" s="16">
        <v>734900</v>
      </c>
      <c r="B26" s="15" t="s">
        <v>23</v>
      </c>
      <c r="C26" s="25">
        <v>0</v>
      </c>
      <c r="D26" s="25">
        <v>0</v>
      </c>
      <c r="E26" s="25">
        <f t="shared" si="0"/>
        <v>0</v>
      </c>
      <c r="F26" s="25">
        <v>0</v>
      </c>
      <c r="G26" s="25">
        <f t="shared" si="2"/>
        <v>0</v>
      </c>
      <c r="H26" s="26"/>
      <c r="I26" s="25">
        <v>0</v>
      </c>
      <c r="J26" s="27"/>
      <c r="K26" s="25">
        <v>0</v>
      </c>
    </row>
    <row r="27" spans="1:11" x14ac:dyDescent="0.25">
      <c r="A27" s="16">
        <v>738000</v>
      </c>
      <c r="B27" s="15" t="s">
        <v>24</v>
      </c>
      <c r="C27" s="25">
        <v>0</v>
      </c>
      <c r="D27" s="25">
        <v>0</v>
      </c>
      <c r="E27" s="25">
        <f t="shared" si="0"/>
        <v>0</v>
      </c>
      <c r="F27" s="25">
        <v>0</v>
      </c>
      <c r="G27" s="25">
        <f t="shared" si="2"/>
        <v>0</v>
      </c>
      <c r="H27" s="26"/>
      <c r="I27" s="25">
        <v>0</v>
      </c>
      <c r="J27" s="27"/>
      <c r="K27" s="25">
        <v>0</v>
      </c>
    </row>
    <row r="28" spans="1:11" x14ac:dyDescent="0.25">
      <c r="A28" s="16">
        <v>739300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16">
        <v>741100</v>
      </c>
      <c r="B29" s="15" t="s">
        <v>26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16">
        <v>742100</v>
      </c>
      <c r="B30" s="15" t="s">
        <v>27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f t="shared" si="2"/>
        <v>0</v>
      </c>
      <c r="H30" s="26"/>
      <c r="I30" s="25">
        <v>0</v>
      </c>
      <c r="J30" s="27"/>
      <c r="K30" s="25">
        <v>0</v>
      </c>
    </row>
    <row r="31" spans="1:11" x14ac:dyDescent="0.25">
      <c r="A31" s="16">
        <v>742200</v>
      </c>
      <c r="B31" s="15" t="s">
        <v>28</v>
      </c>
      <c r="C31" s="25">
        <v>5000</v>
      </c>
      <c r="D31" s="25">
        <v>0</v>
      </c>
      <c r="E31" s="25">
        <f t="shared" si="0"/>
        <v>5000</v>
      </c>
      <c r="F31" s="25">
        <v>2867.97</v>
      </c>
      <c r="G31" s="25">
        <f t="shared" si="2"/>
        <v>2132.0300000000002</v>
      </c>
      <c r="H31" s="26"/>
      <c r="I31" s="25">
        <v>0</v>
      </c>
      <c r="J31" s="27"/>
      <c r="K31" s="25">
        <v>0</v>
      </c>
    </row>
    <row r="32" spans="1:11" x14ac:dyDescent="0.25">
      <c r="A32" s="16">
        <v>742300</v>
      </c>
      <c r="B32" s="15" t="s">
        <v>29</v>
      </c>
      <c r="C32" s="25">
        <v>0</v>
      </c>
      <c r="D32" s="25">
        <v>1537</v>
      </c>
      <c r="E32" s="25">
        <f t="shared" si="0"/>
        <v>-1537</v>
      </c>
      <c r="F32" s="25">
        <v>0</v>
      </c>
      <c r="G32" s="25">
        <f t="shared" si="2"/>
        <v>-1537</v>
      </c>
      <c r="H32" s="26"/>
      <c r="I32" s="25">
        <v>0</v>
      </c>
      <c r="J32" s="27"/>
      <c r="K32" s="25">
        <v>0</v>
      </c>
    </row>
    <row r="33" spans="1:11" x14ac:dyDescent="0.25">
      <c r="A33" s="16">
        <v>749000</v>
      </c>
      <c r="B33" s="15" t="s">
        <v>52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16">
        <v>771100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771200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772000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781100</v>
      </c>
      <c r="B37" s="15" t="s">
        <v>47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16">
        <v>785000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16">
        <v>791000</v>
      </c>
      <c r="B39" s="15" t="s">
        <v>34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16">
        <v>791200</v>
      </c>
      <c r="B40" s="15" t="s">
        <v>35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16">
        <v>793100</v>
      </c>
      <c r="B41" s="15" t="s">
        <v>56</v>
      </c>
      <c r="C41" s="25">
        <v>500</v>
      </c>
      <c r="D41" s="25">
        <v>20</v>
      </c>
      <c r="E41" s="25">
        <f t="shared" si="0"/>
        <v>480</v>
      </c>
      <c r="F41" s="25">
        <v>0</v>
      </c>
      <c r="G41" s="25">
        <f>E41-F41</f>
        <v>480</v>
      </c>
      <c r="H41" s="26"/>
      <c r="I41" s="25"/>
      <c r="J41" s="27"/>
      <c r="K41" s="25">
        <v>0</v>
      </c>
    </row>
    <row r="42" spans="1:11" x14ac:dyDescent="0.25">
      <c r="A42" s="16">
        <v>793200</v>
      </c>
      <c r="B42" s="15" t="s">
        <v>37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793300</v>
      </c>
      <c r="B43" s="15" t="s">
        <v>38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16">
        <v>794000</v>
      </c>
      <c r="B44" s="15" t="s">
        <v>39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>E44-F44</f>
        <v>0</v>
      </c>
      <c r="H44" s="26"/>
      <c r="I44" s="25">
        <v>0</v>
      </c>
      <c r="J44" s="27"/>
      <c r="K44" s="25">
        <v>0</v>
      </c>
    </row>
    <row r="45" spans="1:11" x14ac:dyDescent="0.25">
      <c r="A45" s="16">
        <v>794200</v>
      </c>
      <c r="B45" s="15" t="s">
        <v>40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799400</v>
      </c>
      <c r="B46" s="15" t="s">
        <v>41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16">
        <v>811005</v>
      </c>
      <c r="B47" s="15" t="s">
        <v>53</v>
      </c>
      <c r="C47" s="25">
        <v>0</v>
      </c>
      <c r="D47" s="25">
        <v>0</v>
      </c>
      <c r="E47" s="25">
        <f t="shared" ref="E47:E48" si="7">C47-D47</f>
        <v>0</v>
      </c>
      <c r="F47" s="25">
        <v>0</v>
      </c>
      <c r="G47" s="25">
        <f t="shared" ref="G47:G48" si="8">E47-F47</f>
        <v>0</v>
      </c>
      <c r="H47" s="26"/>
      <c r="I47" s="25">
        <v>0</v>
      </c>
      <c r="J47" s="27"/>
      <c r="K47" s="25">
        <v>0</v>
      </c>
    </row>
    <row r="48" spans="1:11" x14ac:dyDescent="0.25">
      <c r="A48" s="16">
        <v>830000</v>
      </c>
      <c r="B48" s="15" t="s">
        <v>63</v>
      </c>
      <c r="C48" s="25">
        <v>42498.8</v>
      </c>
      <c r="D48" s="25">
        <v>2942</v>
      </c>
      <c r="E48" s="25">
        <f t="shared" si="7"/>
        <v>39556.800000000003</v>
      </c>
      <c r="F48" s="25">
        <v>0</v>
      </c>
      <c r="G48" s="25">
        <f t="shared" si="8"/>
        <v>39556.800000000003</v>
      </c>
      <c r="H48" s="26"/>
      <c r="I48" s="25"/>
      <c r="J48" s="27"/>
      <c r="K48" s="25"/>
    </row>
    <row r="49" spans="1:11" x14ac:dyDescent="0.25">
      <c r="A49" s="16">
        <v>831200</v>
      </c>
      <c r="B49" s="15" t="s">
        <v>64</v>
      </c>
      <c r="C49" s="25">
        <f>500426+30809-42499-12471</f>
        <v>476265</v>
      </c>
      <c r="D49" s="25">
        <v>33508</v>
      </c>
      <c r="E49" s="25">
        <f t="shared" ref="E49" si="9">C49-D49</f>
        <v>442757</v>
      </c>
      <c r="F49" s="25">
        <f>61873+182248</f>
        <v>244121</v>
      </c>
      <c r="G49" s="25">
        <f t="shared" ref="G49" si="10">E49-F49</f>
        <v>198636</v>
      </c>
      <c r="H49" s="26"/>
      <c r="I49" s="25">
        <v>0</v>
      </c>
      <c r="J49" s="27"/>
      <c r="K49" s="25">
        <v>0</v>
      </c>
    </row>
    <row r="50" spans="1:11" x14ac:dyDescent="0.25">
      <c r="A50" s="16">
        <v>799900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647434.80000000005</v>
      </c>
      <c r="D51" s="23">
        <f>SUM(D9:D50)</f>
        <v>82243</v>
      </c>
      <c r="E51" s="23">
        <f>C51-D51</f>
        <v>565191.80000000005</v>
      </c>
      <c r="F51" s="23">
        <f>SUM(F9:F50)</f>
        <v>276688.96999999997</v>
      </c>
      <c r="G51" s="17">
        <f>SUM(G9:G50)</f>
        <v>288502.83</v>
      </c>
      <c r="H51" s="17">
        <f>SUM(H9:H50)</f>
        <v>0</v>
      </c>
      <c r="I51" s="17">
        <f>SUM(I9:I50)</f>
        <v>0</v>
      </c>
      <c r="J51" s="17">
        <f>SUM(J9:J50)</f>
        <v>0</v>
      </c>
      <c r="K51" s="17">
        <f>SUM(K9:K50)</f>
        <v>0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hidden="1" outlineLevel="1" x14ac:dyDescent="0.25">
      <c r="A54" s="38" t="s">
        <v>59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idden="1" outlineLevel="1" x14ac:dyDescent="0.25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hidden="1" outlineLevel="1" x14ac:dyDescent="0.25">
      <c r="A56" s="38" t="s">
        <v>61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hidden="1" outlineLevel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hidden="1" outlineLevel="1" x14ac:dyDescent="0.25">
      <c r="A58" s="38" t="s">
        <v>51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ht="15.75" hidden="1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hidden="1" outlineLevel="1" thickBot="1" x14ac:dyDescent="0.3">
      <c r="A60" s="31"/>
      <c r="B60" s="32"/>
      <c r="C60" s="39" t="s">
        <v>1</v>
      </c>
      <c r="D60" s="40"/>
      <c r="E60" s="40"/>
      <c r="F60" s="40"/>
      <c r="G60" s="41"/>
      <c r="H60" s="7"/>
      <c r="I60" s="8" t="s">
        <v>2</v>
      </c>
      <c r="J60" s="7"/>
      <c r="K60" s="9" t="s">
        <v>49</v>
      </c>
    </row>
    <row r="61" spans="1:11" ht="30.4" hidden="1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hidden="1" outlineLevel="1" x14ac:dyDescent="0.25">
      <c r="A62" s="34">
        <v>711700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hidden="1" outlineLevel="1" x14ac:dyDescent="0.25">
      <c r="A63" s="34">
        <v>715100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hidden="1" outlineLevel="1" x14ac:dyDescent="0.25">
      <c r="A64" s="16">
        <v>719300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hidden="1" outlineLevel="1" x14ac:dyDescent="0.25">
      <c r="A65" s="16">
        <v>719400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hidden="1" outlineLevel="1" x14ac:dyDescent="0.25">
      <c r="A66" s="16">
        <v>721100</v>
      </c>
      <c r="B66" s="15" t="s">
        <v>12</v>
      </c>
      <c r="C66" s="25">
        <v>64940</v>
      </c>
      <c r="D66" s="25">
        <v>0</v>
      </c>
      <c r="E66" s="25">
        <v>64940</v>
      </c>
      <c r="F66" s="25">
        <v>0</v>
      </c>
      <c r="G66" s="25">
        <v>64940</v>
      </c>
      <c r="H66" s="26"/>
      <c r="I66" s="25">
        <v>0</v>
      </c>
      <c r="J66" s="27"/>
      <c r="K66" s="25">
        <v>0</v>
      </c>
    </row>
    <row r="67" spans="1:11" hidden="1" outlineLevel="1" x14ac:dyDescent="0.25">
      <c r="A67" s="16">
        <v>721400</v>
      </c>
      <c r="B67" s="15" t="s">
        <v>13</v>
      </c>
      <c r="C67" s="25">
        <v>3098</v>
      </c>
      <c r="D67" s="25">
        <v>0</v>
      </c>
      <c r="E67" s="25">
        <v>3098</v>
      </c>
      <c r="F67" s="25">
        <v>0</v>
      </c>
      <c r="G67" s="25">
        <v>3098</v>
      </c>
      <c r="H67" s="26"/>
      <c r="I67" s="25">
        <v>0</v>
      </c>
      <c r="J67" s="27"/>
      <c r="K67" s="25">
        <v>0</v>
      </c>
    </row>
    <row r="68" spans="1:11" hidden="1" outlineLevel="1" x14ac:dyDescent="0.25">
      <c r="A68" s="16">
        <v>721700</v>
      </c>
      <c r="B68" s="15" t="s">
        <v>60</v>
      </c>
      <c r="C68" s="25">
        <v>29700</v>
      </c>
      <c r="D68" s="25">
        <v>0</v>
      </c>
      <c r="E68" s="25">
        <v>29700</v>
      </c>
      <c r="F68" s="25">
        <v>29700</v>
      </c>
      <c r="G68" s="25">
        <v>0</v>
      </c>
      <c r="H68" s="26"/>
      <c r="I68" s="25">
        <v>0</v>
      </c>
      <c r="J68" s="27"/>
      <c r="K68" s="25">
        <v>0</v>
      </c>
    </row>
    <row r="69" spans="1:11" hidden="1" outlineLevel="1" x14ac:dyDescent="0.25">
      <c r="A69" s="16">
        <v>722100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hidden="1" outlineLevel="1" x14ac:dyDescent="0.25">
      <c r="A70" s="16">
        <v>722150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hidden="1" outlineLevel="1" x14ac:dyDescent="0.25">
      <c r="A71" s="16">
        <v>722200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hidden="1" outlineLevel="1" x14ac:dyDescent="0.25">
      <c r="A72" s="16">
        <v>732100</v>
      </c>
      <c r="B72" s="15" t="s">
        <v>17</v>
      </c>
      <c r="C72" s="25">
        <v>1236</v>
      </c>
      <c r="D72" s="25">
        <v>0</v>
      </c>
      <c r="E72" s="25">
        <v>1236</v>
      </c>
      <c r="F72" s="25">
        <v>0</v>
      </c>
      <c r="G72" s="25">
        <v>1236</v>
      </c>
      <c r="H72" s="26"/>
      <c r="I72" s="25">
        <v>0</v>
      </c>
      <c r="J72" s="27"/>
      <c r="K72" s="25">
        <v>0</v>
      </c>
    </row>
    <row r="73" spans="1:11" hidden="1" outlineLevel="1" x14ac:dyDescent="0.25">
      <c r="A73" s="16">
        <v>732900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hidden="1" outlineLevel="1" x14ac:dyDescent="0.25">
      <c r="A74" s="16">
        <v>733000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hidden="1" outlineLevel="1" x14ac:dyDescent="0.25">
      <c r="A75" s="16">
        <v>734100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hidden="1" outlineLevel="1" x14ac:dyDescent="0.25">
      <c r="A76" s="16">
        <v>734200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hidden="1" outlineLevel="1" x14ac:dyDescent="0.25">
      <c r="A77" s="16">
        <v>734250</v>
      </c>
      <c r="B77" s="15" t="s">
        <v>21</v>
      </c>
      <c r="C77" s="25">
        <v>18000</v>
      </c>
      <c r="D77" s="25">
        <v>0</v>
      </c>
      <c r="E77" s="25">
        <v>18000</v>
      </c>
      <c r="F77" s="25">
        <v>18000</v>
      </c>
      <c r="G77" s="25">
        <v>0</v>
      </c>
      <c r="H77" s="26"/>
      <c r="I77" s="25">
        <v>0</v>
      </c>
      <c r="J77" s="27"/>
      <c r="K77" s="25">
        <v>0</v>
      </c>
    </row>
    <row r="78" spans="1:11" hidden="1" outlineLevel="1" x14ac:dyDescent="0.25">
      <c r="A78" s="16">
        <v>734800</v>
      </c>
      <c r="B78" s="15" t="s">
        <v>22</v>
      </c>
      <c r="C78" s="25">
        <v>204</v>
      </c>
      <c r="D78" s="25">
        <v>0</v>
      </c>
      <c r="E78" s="25">
        <v>204</v>
      </c>
      <c r="F78" s="25">
        <v>0</v>
      </c>
      <c r="G78" s="25">
        <v>204</v>
      </c>
      <c r="H78" s="26"/>
      <c r="I78" s="25">
        <v>0</v>
      </c>
      <c r="J78" s="27"/>
      <c r="K78" s="25">
        <v>0</v>
      </c>
    </row>
    <row r="79" spans="1:11" hidden="1" outlineLevel="1" x14ac:dyDescent="0.25">
      <c r="A79" s="16">
        <v>734900</v>
      </c>
      <c r="B79" s="15" t="s">
        <v>23</v>
      </c>
      <c r="C79" s="25">
        <v>917</v>
      </c>
      <c r="D79" s="25">
        <v>0</v>
      </c>
      <c r="E79" s="25">
        <v>917</v>
      </c>
      <c r="F79" s="25">
        <v>0</v>
      </c>
      <c r="G79" s="25">
        <v>917</v>
      </c>
      <c r="H79" s="26"/>
      <c r="I79" s="25">
        <v>0</v>
      </c>
      <c r="J79" s="27"/>
      <c r="K79" s="25">
        <v>0</v>
      </c>
    </row>
    <row r="80" spans="1:11" hidden="1" outlineLevel="1" x14ac:dyDescent="0.25">
      <c r="A80" s="16">
        <v>738000</v>
      </c>
      <c r="B80" s="15" t="s">
        <v>24</v>
      </c>
      <c r="C80" s="25">
        <v>4708</v>
      </c>
      <c r="D80" s="25">
        <v>0</v>
      </c>
      <c r="E80" s="25">
        <v>4708</v>
      </c>
      <c r="F80" s="25">
        <v>0</v>
      </c>
      <c r="G80" s="25">
        <v>4708</v>
      </c>
      <c r="H80" s="26"/>
      <c r="I80" s="25">
        <v>0</v>
      </c>
      <c r="J80" s="27"/>
      <c r="K80" s="25">
        <v>0</v>
      </c>
    </row>
    <row r="81" spans="1:11" hidden="1" outlineLevel="1" x14ac:dyDescent="0.25">
      <c r="A81" s="16">
        <v>739300</v>
      </c>
      <c r="B81" s="15" t="s">
        <v>25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6"/>
      <c r="I81" s="25">
        <v>0</v>
      </c>
      <c r="J81" s="27"/>
      <c r="K81" s="25">
        <v>0</v>
      </c>
    </row>
    <row r="82" spans="1:11" hidden="1" outlineLevel="1" x14ac:dyDescent="0.25">
      <c r="A82" s="16">
        <v>741100</v>
      </c>
      <c r="B82" s="15" t="s">
        <v>26</v>
      </c>
      <c r="C82" s="25">
        <v>5688</v>
      </c>
      <c r="D82" s="25">
        <v>0</v>
      </c>
      <c r="E82" s="25">
        <v>5688</v>
      </c>
      <c r="F82" s="25">
        <v>0</v>
      </c>
      <c r="G82" s="25">
        <v>5688</v>
      </c>
      <c r="H82" s="26"/>
      <c r="I82" s="25">
        <v>0</v>
      </c>
      <c r="J82" s="27"/>
      <c r="K82" s="25">
        <v>0</v>
      </c>
    </row>
    <row r="83" spans="1:11" hidden="1" outlineLevel="1" x14ac:dyDescent="0.25">
      <c r="A83" s="16">
        <v>742100</v>
      </c>
      <c r="B83" s="15" t="s">
        <v>27</v>
      </c>
      <c r="C83" s="25">
        <v>1000</v>
      </c>
      <c r="D83" s="25">
        <v>0</v>
      </c>
      <c r="E83" s="25">
        <v>1000</v>
      </c>
      <c r="F83" s="25">
        <v>0</v>
      </c>
      <c r="G83" s="25">
        <v>1000</v>
      </c>
      <c r="H83" s="26"/>
      <c r="I83" s="25">
        <v>0</v>
      </c>
      <c r="J83" s="27"/>
      <c r="K83" s="25">
        <v>0</v>
      </c>
    </row>
    <row r="84" spans="1:11" hidden="1" outlineLevel="1" x14ac:dyDescent="0.25">
      <c r="A84" s="16">
        <v>742200</v>
      </c>
      <c r="B84" s="15" t="s">
        <v>28</v>
      </c>
      <c r="C84" s="25">
        <v>5000</v>
      </c>
      <c r="D84" s="25">
        <v>0</v>
      </c>
      <c r="E84" s="25">
        <v>5000</v>
      </c>
      <c r="F84" s="25">
        <v>4634</v>
      </c>
      <c r="G84" s="25">
        <v>366</v>
      </c>
      <c r="H84" s="26"/>
      <c r="I84" s="25">
        <v>0</v>
      </c>
      <c r="J84" s="27"/>
      <c r="K84" s="25">
        <v>0</v>
      </c>
    </row>
    <row r="85" spans="1:11" hidden="1" outlineLevel="1" x14ac:dyDescent="0.25">
      <c r="A85" s="16">
        <v>742300</v>
      </c>
      <c r="B85" s="15" t="s">
        <v>29</v>
      </c>
      <c r="C85" s="25">
        <v>1493</v>
      </c>
      <c r="D85" s="25">
        <v>0</v>
      </c>
      <c r="E85" s="25">
        <v>1493</v>
      </c>
      <c r="F85" s="25">
        <v>0</v>
      </c>
      <c r="G85" s="25">
        <v>1493</v>
      </c>
      <c r="H85" s="26"/>
      <c r="I85" s="25">
        <v>0</v>
      </c>
      <c r="J85" s="27"/>
      <c r="K85" s="25">
        <v>0</v>
      </c>
    </row>
    <row r="86" spans="1:11" hidden="1" outlineLevel="1" x14ac:dyDescent="0.25">
      <c r="A86" s="16">
        <v>749000</v>
      </c>
      <c r="B86" s="15" t="s">
        <v>52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hidden="1" outlineLevel="1" x14ac:dyDescent="0.25">
      <c r="A87" s="16">
        <v>771100</v>
      </c>
      <c r="B87" s="15" t="s">
        <v>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hidden="1" outlineLevel="1" x14ac:dyDescent="0.25">
      <c r="A88" s="16">
        <v>771200</v>
      </c>
      <c r="B88" s="15" t="s">
        <v>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hidden="1" outlineLevel="1" x14ac:dyDescent="0.25">
      <c r="A89" s="16">
        <v>772000</v>
      </c>
      <c r="B89" s="15" t="s">
        <v>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hidden="1" outlineLevel="1" x14ac:dyDescent="0.25">
      <c r="A90" s="16">
        <v>781100</v>
      </c>
      <c r="B90" s="15" t="s">
        <v>47</v>
      </c>
      <c r="C90" s="25">
        <v>97</v>
      </c>
      <c r="D90" s="25">
        <v>0</v>
      </c>
      <c r="E90" s="25">
        <v>97</v>
      </c>
      <c r="F90" s="25">
        <v>0</v>
      </c>
      <c r="G90" s="25">
        <v>97</v>
      </c>
      <c r="H90" s="26"/>
      <c r="I90" s="25">
        <v>0</v>
      </c>
      <c r="J90" s="27"/>
      <c r="K90" s="25">
        <v>0</v>
      </c>
    </row>
    <row r="91" spans="1:11" hidden="1" outlineLevel="1" x14ac:dyDescent="0.25">
      <c r="A91" s="16">
        <v>785000</v>
      </c>
      <c r="B91" s="15" t="s">
        <v>33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6"/>
      <c r="I91" s="25">
        <v>0</v>
      </c>
      <c r="J91" s="27"/>
      <c r="K91" s="25">
        <v>0</v>
      </c>
    </row>
    <row r="92" spans="1:11" hidden="1" outlineLevel="1" x14ac:dyDescent="0.25">
      <c r="A92" s="16">
        <v>786200</v>
      </c>
      <c r="B92" s="15" t="s">
        <v>57</v>
      </c>
      <c r="C92" s="25">
        <v>413601</v>
      </c>
      <c r="D92" s="25">
        <v>0</v>
      </c>
      <c r="E92" s="25">
        <v>413601</v>
      </c>
      <c r="F92" s="25">
        <v>267978</v>
      </c>
      <c r="G92" s="25">
        <v>145623</v>
      </c>
      <c r="H92" s="26"/>
      <c r="I92" s="25">
        <v>0</v>
      </c>
      <c r="J92" s="27"/>
      <c r="K92" s="25">
        <v>0</v>
      </c>
    </row>
    <row r="93" spans="1:11" hidden="1" outlineLevel="1" x14ac:dyDescent="0.25">
      <c r="A93" s="16">
        <v>791000</v>
      </c>
      <c r="B93" s="15" t="s">
        <v>34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hidden="1" outlineLevel="1" x14ac:dyDescent="0.25">
      <c r="A94" s="16">
        <v>791200</v>
      </c>
      <c r="B94" s="15" t="s">
        <v>35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hidden="1" outlineLevel="1" x14ac:dyDescent="0.25">
      <c r="A95" s="16">
        <v>793100</v>
      </c>
      <c r="B95" s="15" t="s">
        <v>56</v>
      </c>
      <c r="C95" s="25">
        <v>1000</v>
      </c>
      <c r="D95" s="25">
        <v>0</v>
      </c>
      <c r="E95" s="25">
        <v>1000</v>
      </c>
      <c r="F95" s="25">
        <v>0</v>
      </c>
      <c r="G95" s="25">
        <v>1000</v>
      </c>
      <c r="H95" s="26"/>
      <c r="I95" s="25"/>
      <c r="J95" s="27"/>
      <c r="K95" s="25">
        <v>0</v>
      </c>
    </row>
    <row r="96" spans="1:11" hidden="1" outlineLevel="1" x14ac:dyDescent="0.25">
      <c r="A96" s="16">
        <v>793200</v>
      </c>
      <c r="B96" s="15" t="s">
        <v>37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hidden="1" outlineLevel="1" x14ac:dyDescent="0.25">
      <c r="A97" s="16">
        <v>793300</v>
      </c>
      <c r="B97" s="15" t="s">
        <v>38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hidden="1" outlineLevel="1" x14ac:dyDescent="0.25">
      <c r="A98" s="16">
        <v>794000</v>
      </c>
      <c r="B98" s="15" t="s">
        <v>39</v>
      </c>
      <c r="C98" s="25">
        <v>44</v>
      </c>
      <c r="D98" s="25">
        <v>0</v>
      </c>
      <c r="E98" s="25">
        <v>44</v>
      </c>
      <c r="F98" s="25">
        <v>0</v>
      </c>
      <c r="G98" s="25">
        <v>44</v>
      </c>
      <c r="H98" s="26"/>
      <c r="I98" s="25">
        <v>0</v>
      </c>
      <c r="J98" s="27"/>
      <c r="K98" s="25">
        <v>0</v>
      </c>
    </row>
    <row r="99" spans="1:11" hidden="1" outlineLevel="1" x14ac:dyDescent="0.25">
      <c r="A99" s="16">
        <v>794200</v>
      </c>
      <c r="B99" s="15" t="s">
        <v>40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hidden="1" outlineLevel="1" x14ac:dyDescent="0.25">
      <c r="A100" s="16">
        <v>799400</v>
      </c>
      <c r="B100" s="15" t="s">
        <v>41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hidden="1" outlineLevel="1" x14ac:dyDescent="0.25">
      <c r="A101" s="16">
        <v>811005</v>
      </c>
      <c r="B101" s="15" t="s">
        <v>53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hidden="1" outlineLevel="1" x14ac:dyDescent="0.25">
      <c r="A102" s="16">
        <v>799900</v>
      </c>
      <c r="B102" s="15" t="s">
        <v>42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hidden="1" outlineLevel="1" x14ac:dyDescent="0.25">
      <c r="A103" s="37"/>
      <c r="B103" s="15" t="s">
        <v>43</v>
      </c>
      <c r="C103" s="23">
        <f>SUM(C62:C102)</f>
        <v>558442</v>
      </c>
      <c r="D103" s="23">
        <f>SUM(D62:D102)</f>
        <v>0</v>
      </c>
      <c r="E103" s="23">
        <f t="shared" ref="E103" si="11">C103-D103</f>
        <v>558442</v>
      </c>
      <c r="F103" s="23">
        <f>SUM(F62:F102)</f>
        <v>320312</v>
      </c>
      <c r="G103" s="23">
        <f>SUM(G62:G102)</f>
        <v>238130</v>
      </c>
      <c r="H103" s="17">
        <f>SUM(H64:H102)</f>
        <v>0</v>
      </c>
      <c r="I103" s="23">
        <f>SUM(I62:I102)</f>
        <v>0</v>
      </c>
      <c r="J103" s="23"/>
      <c r="K103" s="23">
        <f>SUM(K62:K102)</f>
        <v>0</v>
      </c>
    </row>
    <row r="104" spans="1:11" hidden="1" outlineLevel="1" x14ac:dyDescent="0.25">
      <c r="B104" s="18" t="s">
        <v>44</v>
      </c>
      <c r="D104" s="19"/>
      <c r="F104" s="20"/>
      <c r="H104" s="19"/>
      <c r="I104" s="21"/>
      <c r="J104" s="21"/>
      <c r="K104" s="19"/>
    </row>
    <row r="105" spans="1:11" hidden="1" outlineLevel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hidden="1" outlineLevel="1" x14ac:dyDescent="0.25">
      <c r="A106" s="38" t="s">
        <v>59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idden="1" outlineLevel="1" x14ac:dyDescent="0.25">
      <c r="A107" s="38" t="s">
        <v>61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hidden="1" outlineLevel="1" x14ac:dyDescent="0.25">
      <c r="A108" s="43" t="s">
        <v>45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hidden="1" outlineLevel="1" x14ac:dyDescent="0.25">
      <c r="A109" s="38" t="s">
        <v>51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ht="15.75" hidden="1" outlineLevel="1" thickBot="1" x14ac:dyDescent="0.3">
      <c r="A110" s="30"/>
      <c r="B110" s="3"/>
      <c r="C110" s="2"/>
      <c r="D110" s="2"/>
      <c r="E110" s="1"/>
      <c r="F110" s="3"/>
      <c r="G110" s="1"/>
      <c r="H110" s="1"/>
      <c r="I110" s="4"/>
      <c r="J110" s="5"/>
      <c r="K110" s="6"/>
    </row>
    <row r="111" spans="1:11" ht="27" hidden="1" outlineLevel="1" thickBot="1" x14ac:dyDescent="0.3">
      <c r="A111" s="31"/>
      <c r="B111" s="32"/>
      <c r="C111" s="39" t="s">
        <v>1</v>
      </c>
      <c r="D111" s="40"/>
      <c r="E111" s="40"/>
      <c r="F111" s="40"/>
      <c r="G111" s="41"/>
      <c r="H111" s="7"/>
      <c r="I111" s="8" t="s">
        <v>2</v>
      </c>
      <c r="J111" s="7"/>
      <c r="K111" s="9" t="s">
        <v>49</v>
      </c>
    </row>
    <row r="112" spans="1:11" ht="30.4" hidden="1" customHeight="1" outlineLevel="1" thickBot="1" x14ac:dyDescent="0.3">
      <c r="A112" s="33" t="s">
        <v>3</v>
      </c>
      <c r="B112" s="33" t="s">
        <v>4</v>
      </c>
      <c r="C112" s="29" t="s">
        <v>5</v>
      </c>
      <c r="D112" s="10" t="s">
        <v>6</v>
      </c>
      <c r="E112" s="11" t="s">
        <v>7</v>
      </c>
      <c r="F112" s="11" t="s">
        <v>8</v>
      </c>
      <c r="G112" s="12" t="s">
        <v>9</v>
      </c>
      <c r="H112" s="13"/>
      <c r="I112" s="14" t="s">
        <v>6</v>
      </c>
      <c r="J112" s="13"/>
      <c r="K112" s="9" t="s">
        <v>6</v>
      </c>
    </row>
    <row r="113" spans="1:11" hidden="1" outlineLevel="1" x14ac:dyDescent="0.25">
      <c r="A113" s="34">
        <v>711700</v>
      </c>
      <c r="B113" s="35" t="s">
        <v>10</v>
      </c>
      <c r="C113" s="25">
        <f>SUMIF($A$9:$A$50,$A113,C$9:C$50)-SUMIF($A$62:$A$102,$A113,C$62:C$102)</f>
        <v>-51</v>
      </c>
      <c r="D113" s="25">
        <f>SUMIF($A$9:$A$50,$A113,D$9:D$50)-SUMIF($A$62:$A$102,$A113,D$62:D$102)</f>
        <v>0</v>
      </c>
      <c r="E113" s="25">
        <f>SUMIF($A$9:$A$50,$A113,E$9:E$50)-SUMIF($A$62:$A$102,$A113,E$62:E$102)</f>
        <v>-51</v>
      </c>
      <c r="F113" s="25">
        <f>SUMIF($A$9:$A$50,$A113,F$9:F$50)-SUMIF($A$62:$A$102,$A113,F$62:F$102)</f>
        <v>0</v>
      </c>
      <c r="G113" s="28">
        <f>E113-F113</f>
        <v>-51</v>
      </c>
      <c r="H113" s="27"/>
      <c r="I113" s="25">
        <f>SUMIF($A$9:$A$50,$A113,I$9:I$50)-SUMIF($A$62:$A$102,$A113,I$62:I$102)</f>
        <v>0</v>
      </c>
      <c r="J113" s="27"/>
      <c r="K113" s="25">
        <f>SUMIF($A$9:$A$50,$A113,K$9:K$50)-SUMIF($A$62:$A$102,$A113,K$62:K$102)</f>
        <v>0</v>
      </c>
    </row>
    <row r="114" spans="1:11" hidden="1" outlineLevel="1" x14ac:dyDescent="0.25">
      <c r="A114" s="34">
        <v>714300</v>
      </c>
      <c r="B114" s="16" t="s">
        <v>54</v>
      </c>
      <c r="C114" s="25">
        <f>SUMIF($A$9:$A$50,$A114,C$9:C$50)-SUMIF($A$62:$A$102,$A114,C$62:C$102)</f>
        <v>0</v>
      </c>
      <c r="D114" s="25">
        <f>SUMIF($A$9:$A$50,$A114,D$9:D$50)-SUMIF($A$62:$A$102,$A114,D$62:D$102)</f>
        <v>0</v>
      </c>
      <c r="E114" s="25">
        <f>SUMIF($A$9:$A$50,$A114,E$9:E$50)-SUMIF($A$62:$A$102,$A114,E$62:E$102)</f>
        <v>0</v>
      </c>
      <c r="F114" s="25">
        <f>SUMIF($A$9:$A$50,$A114,F$9:F$50)-SUMIF($A$62:$A$102,$A114,F$62:F$102)</f>
        <v>0</v>
      </c>
      <c r="G114" s="28">
        <f t="shared" ref="G114:G156" si="12">E114-F114</f>
        <v>0</v>
      </c>
      <c r="H114" s="27"/>
      <c r="I114" s="25">
        <f>SUMIF($A$9:$A$50,$A114,I$9:I$50)-SUMIF($A$62:$A$102,$A114,I$62:I$102)</f>
        <v>0</v>
      </c>
      <c r="J114" s="27"/>
      <c r="K114" s="25">
        <f>SUMIF($A$9:$A$50,$A114,K$9:K$50)-SUMIF($A$62:$A$102,$A114,K$62:K$102)</f>
        <v>0</v>
      </c>
    </row>
    <row r="115" spans="1:11" hidden="1" outlineLevel="1" x14ac:dyDescent="0.25">
      <c r="A115" s="34">
        <v>715100</v>
      </c>
      <c r="B115" s="16" t="s">
        <v>58</v>
      </c>
      <c r="C115" s="25">
        <f>SUMIF($A$9:$A$50,$A115,C$9:C$50)-SUMIF($A$62:$A$102,$A115,C$62:C$102)</f>
        <v>-1000</v>
      </c>
      <c r="D115" s="25">
        <f>SUMIF($A$9:$A$50,$A115,D$9:D$50)-SUMIF($A$62:$A$102,$A115,D$62:D$102)</f>
        <v>0</v>
      </c>
      <c r="E115" s="25">
        <f>SUMIF($A$9:$A$50,$A115,E$9:E$50)-SUMIF($A$62:$A$102,$A115,E$62:E$102)</f>
        <v>-1000</v>
      </c>
      <c r="F115" s="25">
        <f>SUMIF($A$9:$A$50,$A115,F$9:F$50)-SUMIF($A$62:$A$102,$A115,F$62:F$102)</f>
        <v>0</v>
      </c>
      <c r="G115" s="28">
        <f t="shared" ref="G115" si="13">E115-F115</f>
        <v>-1000</v>
      </c>
      <c r="H115" s="27"/>
      <c r="I115" s="25">
        <f>SUMIF($A$9:$A$50,$A115,I$9:I$50)-SUMIF($A$62:$A$102,$A115,I$62:I$102)</f>
        <v>0</v>
      </c>
      <c r="J115" s="27"/>
      <c r="K115" s="25">
        <f>SUMIF($A$9:$A$50,$A115,K$9:K$50)-SUMIF($A$62:$A$102,$A115,K$62:K$102)</f>
        <v>0</v>
      </c>
    </row>
    <row r="116" spans="1:11" hidden="1" outlineLevel="1" x14ac:dyDescent="0.25">
      <c r="A116" s="16">
        <v>719300</v>
      </c>
      <c r="B116" s="15" t="s">
        <v>46</v>
      </c>
      <c r="C116" s="25">
        <f>SUMIF($A$9:$A$50,$A116,C$9:C$50)-SUMIF($A$62:$A$102,$A116,C$62:C$102)</f>
        <v>11471</v>
      </c>
      <c r="D116" s="25">
        <f>SUMIF($A$9:$A$50,$A116,D$9:D$50)-SUMIF($A$62:$A$102,$A116,D$62:D$102)</f>
        <v>12471</v>
      </c>
      <c r="E116" s="25">
        <f>SUMIF($A$9:$A$50,$A116,E$9:E$50)-SUMIF($A$62:$A$102,$A116,E$62:E$102)</f>
        <v>-1000</v>
      </c>
      <c r="F116" s="25">
        <f>SUMIF($A$9:$A$50,$A116,F$9:F$50)-SUMIF($A$62:$A$102,$A116,F$62:F$102)</f>
        <v>0</v>
      </c>
      <c r="G116" s="28">
        <f t="shared" si="12"/>
        <v>-1000</v>
      </c>
      <c r="H116" s="27"/>
      <c r="I116" s="25">
        <f>SUMIF($A$9:$A$50,$A116,I$9:I$50)-SUMIF($A$62:$A$102,$A116,I$62:I$102)</f>
        <v>0</v>
      </c>
      <c r="J116" s="27"/>
      <c r="K116" s="25">
        <f>SUMIF($A$9:$A$50,$A116,K$9:K$50)-SUMIF($A$62:$A$102,$A116,K$62:K$102)</f>
        <v>0</v>
      </c>
    </row>
    <row r="117" spans="1:11" hidden="1" outlineLevel="1" x14ac:dyDescent="0.25">
      <c r="A117" s="16">
        <v>719400</v>
      </c>
      <c r="B117" s="15" t="s">
        <v>11</v>
      </c>
      <c r="C117" s="25">
        <f>SUMIF($A$9:$A$50,$A117,C$9:C$50)-SUMIF($A$62:$A$102,$A117,C$62:C$102)</f>
        <v>-4020</v>
      </c>
      <c r="D117" s="25">
        <f>SUMIF($A$9:$A$50,$A117,D$9:D$50)-SUMIF($A$62:$A$102,$A117,D$62:D$102)</f>
        <v>0</v>
      </c>
      <c r="E117" s="25">
        <f>SUMIF($A$9:$A$50,$A117,E$9:E$50)-SUMIF($A$62:$A$102,$A117,E$62:E$102)</f>
        <v>-4020</v>
      </c>
      <c r="F117" s="25">
        <f>SUMIF($A$9:$A$50,$A117,F$9:F$50)-SUMIF($A$62:$A$102,$A117,F$62:F$102)</f>
        <v>0</v>
      </c>
      <c r="G117" s="28">
        <f t="shared" si="12"/>
        <v>-4020</v>
      </c>
      <c r="H117" s="27"/>
      <c r="I117" s="25">
        <f>SUMIF($A$9:$A$50,$A117,I$9:I$50)-SUMIF($A$62:$A$102,$A117,I$62:I$102)</f>
        <v>0</v>
      </c>
      <c r="J117" s="27"/>
      <c r="K117" s="25">
        <f>SUMIF($A$9:$A$50,$A117,K$9:K$50)-SUMIF($A$62:$A$102,$A117,K$62:K$102)</f>
        <v>0</v>
      </c>
    </row>
    <row r="118" spans="1:11" hidden="1" outlineLevel="1" x14ac:dyDescent="0.25">
      <c r="A118" s="16">
        <v>721100</v>
      </c>
      <c r="B118" s="15" t="s">
        <v>12</v>
      </c>
      <c r="C118" s="25">
        <f>SUMIF($A$9:$A$50,$A118,C$9:C$50)-SUMIF($A$62:$A$102,$A118,C$62:C$102)</f>
        <v>-2940</v>
      </c>
      <c r="D118" s="25">
        <f>SUMIF($A$9:$A$50,$A118,D$9:D$50)-SUMIF($A$62:$A$102,$A118,D$62:D$102)</f>
        <v>9383</v>
      </c>
      <c r="E118" s="25">
        <f>SUMIF($A$9:$A$50,$A118,E$9:E$50)-SUMIF($A$62:$A$102,$A118,E$62:E$102)</f>
        <v>-12323</v>
      </c>
      <c r="F118" s="25">
        <f>SUMIF($A$9:$A$50,$A118,F$9:F$50)-SUMIF($A$62:$A$102,$A118,F$62:F$102)</f>
        <v>0</v>
      </c>
      <c r="G118" s="28">
        <f t="shared" si="12"/>
        <v>-12323</v>
      </c>
      <c r="H118" s="27"/>
      <c r="I118" s="25">
        <f>SUMIF($A$9:$A$50,$A118,I$9:I$50)-SUMIF($A$62:$A$102,$A118,I$62:I$102)</f>
        <v>0</v>
      </c>
      <c r="J118" s="27"/>
      <c r="K118" s="25">
        <f>SUMIF($A$9:$A$50,$A118,K$9:K$50)-SUMIF($A$62:$A$102,$A118,K$62:K$102)</f>
        <v>0</v>
      </c>
    </row>
    <row r="119" spans="1:11" hidden="1" outlineLevel="1" x14ac:dyDescent="0.25">
      <c r="A119" s="16">
        <v>721400</v>
      </c>
      <c r="B119" s="15" t="s">
        <v>13</v>
      </c>
      <c r="C119" s="25">
        <f>SUMIF($A$9:$A$50,$A119,C$9:C$50)-SUMIF($A$62:$A$102,$A119,C$62:C$102)</f>
        <v>-1598</v>
      </c>
      <c r="D119" s="25">
        <f>SUMIF($A$9:$A$50,$A119,D$9:D$50)-SUMIF($A$62:$A$102,$A119,D$62:D$102)</f>
        <v>1257</v>
      </c>
      <c r="E119" s="25">
        <f>SUMIF($A$9:$A$50,$A119,E$9:E$50)-SUMIF($A$62:$A$102,$A119,E$62:E$102)</f>
        <v>-2855</v>
      </c>
      <c r="F119" s="25">
        <f>SUMIF($A$9:$A$50,$A119,F$9:F$50)-SUMIF($A$62:$A$102,$A119,F$62:F$102)</f>
        <v>0</v>
      </c>
      <c r="G119" s="28">
        <f t="shared" si="12"/>
        <v>-2855</v>
      </c>
      <c r="H119" s="27"/>
      <c r="I119" s="25">
        <f>SUMIF($A$9:$A$50,$A119,I$9:I$50)-SUMIF($A$62:$A$102,$A119,I$62:I$102)</f>
        <v>0</v>
      </c>
      <c r="J119" s="27"/>
      <c r="K119" s="25">
        <f>SUMIF($A$9:$A$50,$A119,K$9:K$50)-SUMIF($A$62:$A$102,$A119,K$62:K$102)</f>
        <v>0</v>
      </c>
    </row>
    <row r="120" spans="1:11" hidden="1" outlineLevel="1" x14ac:dyDescent="0.25">
      <c r="A120" s="16">
        <v>721700</v>
      </c>
      <c r="B120" s="15" t="s">
        <v>60</v>
      </c>
      <c r="C120" s="25">
        <f>SUMIF($A$9:$A$50,$A120,C$9:C$50)-SUMIF($A$62:$A$102,$A120,C$62:C$102)</f>
        <v>-1700</v>
      </c>
      <c r="D120" s="25">
        <f>SUMIF($A$9:$A$50,$A120,D$9:D$50)-SUMIF($A$62:$A$102,$A120,D$62:D$102)</f>
        <v>3125</v>
      </c>
      <c r="E120" s="25">
        <f>SUMIF($A$9:$A$50,$A120,E$9:E$50)-SUMIF($A$62:$A$102,$A120,E$62:E$102)</f>
        <v>-4825</v>
      </c>
      <c r="F120" s="25">
        <f>SUMIF($A$9:$A$50,$A120,F$9:F$50)-SUMIF($A$62:$A$102,$A120,F$62:F$102)</f>
        <v>0</v>
      </c>
      <c r="G120" s="28">
        <f t="shared" ref="G120" si="14">E120-F120</f>
        <v>-4825</v>
      </c>
      <c r="H120" s="27"/>
      <c r="I120" s="25">
        <f>SUMIF($A$9:$A$50,$A120,I$9:I$50)-SUMIF($A$62:$A$102,$A120,I$62:I$102)</f>
        <v>0</v>
      </c>
      <c r="J120" s="27"/>
      <c r="K120" s="25">
        <f>SUMIF($A$9:$A$50,$A120,K$9:K$50)-SUMIF($A$62:$A$102,$A120,K$62:K$102)</f>
        <v>0</v>
      </c>
    </row>
    <row r="121" spans="1:11" hidden="1" outlineLevel="1" x14ac:dyDescent="0.25">
      <c r="A121" s="16">
        <v>722100</v>
      </c>
      <c r="B121" s="15" t="s">
        <v>14</v>
      </c>
      <c r="C121" s="25">
        <f>SUMIF($A$9:$A$50,$A121,C$9:C$50)-SUMIF($A$62:$A$102,$A121,C$62:C$102)</f>
        <v>0</v>
      </c>
      <c r="D121" s="25">
        <f>SUMIF($A$9:$A$50,$A121,D$9:D$50)-SUMIF($A$62:$A$102,$A121,D$62:D$102)</f>
        <v>0</v>
      </c>
      <c r="E121" s="25">
        <f>SUMIF($A$9:$A$50,$A121,E$9:E$50)-SUMIF($A$62:$A$102,$A121,E$62:E$102)</f>
        <v>0</v>
      </c>
      <c r="F121" s="25">
        <f>SUMIF($A$9:$A$50,$A121,F$9:F$50)-SUMIF($A$62:$A$102,$A121,F$62:F$102)</f>
        <v>0</v>
      </c>
      <c r="G121" s="28">
        <f t="shared" si="12"/>
        <v>0</v>
      </c>
      <c r="H121" s="27"/>
      <c r="I121" s="25">
        <f>SUMIF($A$9:$A$50,$A121,I$9:I$50)-SUMIF($A$62:$A$102,$A121,I$62:I$102)</f>
        <v>0</v>
      </c>
      <c r="J121" s="27"/>
      <c r="K121" s="25">
        <f>SUMIF($A$9:$A$50,$A121,K$9:K$50)-SUMIF($A$62:$A$102,$A121,K$62:K$102)</f>
        <v>0</v>
      </c>
    </row>
    <row r="122" spans="1:11" hidden="1" outlineLevel="1" x14ac:dyDescent="0.25">
      <c r="A122" s="16">
        <v>722150</v>
      </c>
      <c r="B122" s="15" t="s">
        <v>15</v>
      </c>
      <c r="C122" s="25">
        <f>SUMIF($A$9:$A$50,$A122,C$9:C$50)-SUMIF($A$62:$A$102,$A122,C$62:C$102)</f>
        <v>0</v>
      </c>
      <c r="D122" s="25">
        <f>SUMIF($A$9:$A$50,$A122,D$9:D$50)-SUMIF($A$62:$A$102,$A122,D$62:D$102)</f>
        <v>0</v>
      </c>
      <c r="E122" s="25">
        <f>SUMIF($A$9:$A$50,$A122,E$9:E$50)-SUMIF($A$62:$A$102,$A122,E$62:E$102)</f>
        <v>0</v>
      </c>
      <c r="F122" s="25">
        <f>SUMIF($A$9:$A$50,$A122,F$9:F$50)-SUMIF($A$62:$A$102,$A122,F$62:F$102)</f>
        <v>0</v>
      </c>
      <c r="G122" s="28">
        <f t="shared" si="12"/>
        <v>0</v>
      </c>
      <c r="H122" s="27"/>
      <c r="I122" s="25">
        <f>SUMIF($A$9:$A$50,$A122,I$9:I$50)-SUMIF($A$62:$A$102,$A122,I$62:I$102)</f>
        <v>0</v>
      </c>
      <c r="J122" s="27"/>
      <c r="K122" s="25">
        <f>SUMIF($A$9:$A$50,$A122,K$9:K$50)-SUMIF($A$62:$A$102,$A122,K$62:K$102)</f>
        <v>0</v>
      </c>
    </row>
    <row r="123" spans="1:11" hidden="1" outlineLevel="1" x14ac:dyDescent="0.25">
      <c r="A123" s="16">
        <v>722200</v>
      </c>
      <c r="B123" s="15" t="s">
        <v>16</v>
      </c>
      <c r="C123" s="25">
        <f>SUMIF($A$9:$A$50,$A123,C$9:C$50)-SUMIF($A$62:$A$102,$A123,C$62:C$102)</f>
        <v>0</v>
      </c>
      <c r="D123" s="25">
        <f>SUMIF($A$9:$A$50,$A123,D$9:D$50)-SUMIF($A$62:$A$102,$A123,D$62:D$102)</f>
        <v>0</v>
      </c>
      <c r="E123" s="25">
        <f>SUMIF($A$9:$A$50,$A123,E$9:E$50)-SUMIF($A$62:$A$102,$A123,E$62:E$102)</f>
        <v>0</v>
      </c>
      <c r="F123" s="25">
        <f>SUMIF($A$9:$A$50,$A123,F$9:F$50)-SUMIF($A$62:$A$102,$A123,F$62:F$102)</f>
        <v>0</v>
      </c>
      <c r="G123" s="28">
        <f t="shared" si="12"/>
        <v>0</v>
      </c>
      <c r="H123" s="27"/>
      <c r="I123" s="25">
        <f>SUMIF($A$9:$A$50,$A123,I$9:I$50)-SUMIF($A$62:$A$102,$A123,I$62:I$102)</f>
        <v>0</v>
      </c>
      <c r="J123" s="27"/>
      <c r="K123" s="25">
        <f>SUMIF($A$9:$A$50,$A123,K$9:K$50)-SUMIF($A$62:$A$102,$A123,K$62:K$102)</f>
        <v>0</v>
      </c>
    </row>
    <row r="124" spans="1:11" hidden="1" outlineLevel="1" x14ac:dyDescent="0.25">
      <c r="A124" s="16">
        <v>732100</v>
      </c>
      <c r="B124" s="15" t="s">
        <v>17</v>
      </c>
      <c r="C124" s="25">
        <f>SUMIF($A$9:$A$50,$A124,C$9:C$50)-SUMIF($A$62:$A$102,$A124,C$62:C$102)</f>
        <v>-36</v>
      </c>
      <c r="D124" s="25">
        <f>SUMIF($A$9:$A$50,$A124,D$9:D$50)-SUMIF($A$62:$A$102,$A124,D$62:D$102)</f>
        <v>0</v>
      </c>
      <c r="E124" s="25">
        <f>SUMIF($A$9:$A$50,$A124,E$9:E$50)-SUMIF($A$62:$A$102,$A124,E$62:E$102)</f>
        <v>-36</v>
      </c>
      <c r="F124" s="25">
        <f>SUMIF($A$9:$A$50,$A124,F$9:F$50)-SUMIF($A$62:$A$102,$A124,F$62:F$102)</f>
        <v>0</v>
      </c>
      <c r="G124" s="28">
        <f t="shared" si="12"/>
        <v>-36</v>
      </c>
      <c r="H124" s="27"/>
      <c r="I124" s="25">
        <f>SUMIF($A$9:$A$50,$A124,I$9:I$50)-SUMIF($A$62:$A$102,$A124,I$62:I$102)</f>
        <v>0</v>
      </c>
      <c r="J124" s="27"/>
      <c r="K124" s="25">
        <f>SUMIF($A$9:$A$50,$A124,K$9:K$50)-SUMIF($A$62:$A$102,$A124,K$62:K$102)</f>
        <v>0</v>
      </c>
    </row>
    <row r="125" spans="1:11" hidden="1" outlineLevel="1" x14ac:dyDescent="0.25">
      <c r="A125" s="16">
        <v>732900</v>
      </c>
      <c r="B125" s="15" t="s">
        <v>48</v>
      </c>
      <c r="C125" s="25">
        <f>SUMIF($A$9:$A$50,$A125,C$9:C$50)-SUMIF($A$62:$A$102,$A125,C$62:C$102)</f>
        <v>-645</v>
      </c>
      <c r="D125" s="25">
        <f>SUMIF($A$9:$A$50,$A125,D$9:D$50)-SUMIF($A$62:$A$102,$A125,D$62:D$102)</f>
        <v>0</v>
      </c>
      <c r="E125" s="25">
        <f>SUMIF($A$9:$A$50,$A125,E$9:E$50)-SUMIF($A$62:$A$102,$A125,E$62:E$102)</f>
        <v>-645</v>
      </c>
      <c r="F125" s="25">
        <f>SUMIF($A$9:$A$50,$A125,F$9:F$50)-SUMIF($A$62:$A$102,$A125,F$62:F$102)</f>
        <v>0</v>
      </c>
      <c r="G125" s="28">
        <f t="shared" si="12"/>
        <v>-645</v>
      </c>
      <c r="H125" s="27"/>
      <c r="I125" s="25">
        <f>SUMIF($A$9:$A$50,$A125,I$9:I$50)-SUMIF($A$62:$A$102,$A125,I$62:I$102)</f>
        <v>0</v>
      </c>
      <c r="J125" s="27"/>
      <c r="K125" s="25">
        <f>SUMIF($A$9:$A$50,$A125,K$9:K$50)-SUMIF($A$62:$A$102,$A125,K$62:K$102)</f>
        <v>0</v>
      </c>
    </row>
    <row r="126" spans="1:11" hidden="1" outlineLevel="1" x14ac:dyDescent="0.25">
      <c r="A126" s="16">
        <v>733000</v>
      </c>
      <c r="B126" s="15" t="s">
        <v>18</v>
      </c>
      <c r="C126" s="25">
        <f>SUMIF($A$9:$A$50,$A126,C$9:C$50)-SUMIF($A$62:$A$102,$A126,C$62:C$102)</f>
        <v>-1000</v>
      </c>
      <c r="D126" s="25">
        <f>SUMIF($A$9:$A$50,$A126,D$9:D$50)-SUMIF($A$62:$A$102,$A126,D$62:D$102)</f>
        <v>0</v>
      </c>
      <c r="E126" s="25">
        <f>SUMIF($A$9:$A$50,$A126,E$9:E$50)-SUMIF($A$62:$A$102,$A126,E$62:E$102)</f>
        <v>-1000</v>
      </c>
      <c r="F126" s="25">
        <f>SUMIF($A$9:$A$50,$A126,F$9:F$50)-SUMIF($A$62:$A$102,$A126,F$62:F$102)</f>
        <v>0</v>
      </c>
      <c r="G126" s="28">
        <f t="shared" si="12"/>
        <v>-1000</v>
      </c>
      <c r="H126" s="27"/>
      <c r="I126" s="25">
        <f>SUMIF($A$9:$A$50,$A126,I$9:I$50)-SUMIF($A$62:$A$102,$A126,I$62:I$102)</f>
        <v>0</v>
      </c>
      <c r="J126" s="27"/>
      <c r="K126" s="25">
        <f>SUMIF($A$9:$A$50,$A126,K$9:K$50)-SUMIF($A$62:$A$102,$A126,K$62:K$102)</f>
        <v>0</v>
      </c>
    </row>
    <row r="127" spans="1:11" hidden="1" outlineLevel="1" x14ac:dyDescent="0.25">
      <c r="A127" s="16">
        <v>734100</v>
      </c>
      <c r="B127" s="15" t="s">
        <v>19</v>
      </c>
      <c r="C127" s="25">
        <f>SUMIF($A$9:$A$50,$A127,C$9:C$50)-SUMIF($A$62:$A$102,$A127,C$62:C$102)</f>
        <v>0</v>
      </c>
      <c r="D127" s="25">
        <f>SUMIF($A$9:$A$50,$A127,D$9:D$50)-SUMIF($A$62:$A$102,$A127,D$62:D$102)</f>
        <v>0</v>
      </c>
      <c r="E127" s="25">
        <f>SUMIF($A$9:$A$50,$A127,E$9:E$50)-SUMIF($A$62:$A$102,$A127,E$62:E$102)</f>
        <v>0</v>
      </c>
      <c r="F127" s="25">
        <f>SUMIF($A$9:$A$50,$A127,F$9:F$50)-SUMIF($A$62:$A$102,$A127,F$62:F$102)</f>
        <v>0</v>
      </c>
      <c r="G127" s="28">
        <f t="shared" si="12"/>
        <v>0</v>
      </c>
      <c r="H127" s="27"/>
      <c r="I127" s="25">
        <f>SUMIF($A$9:$A$50,$A127,I$9:I$50)-SUMIF($A$62:$A$102,$A127,I$62:I$102)</f>
        <v>0</v>
      </c>
      <c r="J127" s="27"/>
      <c r="K127" s="25">
        <f>SUMIF($A$9:$A$50,$A127,K$9:K$50)-SUMIF($A$62:$A$102,$A127,K$62:K$102)</f>
        <v>0</v>
      </c>
    </row>
    <row r="128" spans="1:11" hidden="1" outlineLevel="1" x14ac:dyDescent="0.25">
      <c r="A128" s="16">
        <v>734200</v>
      </c>
      <c r="B128" s="15" t="s">
        <v>20</v>
      </c>
      <c r="C128" s="25">
        <f>SUMIF($A$9:$A$50,$A128,C$9:C$50)-SUMIF($A$62:$A$102,$A128,C$62:C$102)</f>
        <v>0</v>
      </c>
      <c r="D128" s="25">
        <f>SUMIF($A$9:$A$50,$A128,D$9:D$50)-SUMIF($A$62:$A$102,$A128,D$62:D$102)</f>
        <v>0</v>
      </c>
      <c r="E128" s="25">
        <f>SUMIF($A$9:$A$50,$A128,E$9:E$50)-SUMIF($A$62:$A$102,$A128,E$62:E$102)</f>
        <v>0</v>
      </c>
      <c r="F128" s="25">
        <f>SUMIF($A$9:$A$50,$A128,F$9:F$50)-SUMIF($A$62:$A$102,$A128,F$62:F$102)</f>
        <v>0</v>
      </c>
      <c r="G128" s="28">
        <f t="shared" si="12"/>
        <v>0</v>
      </c>
      <c r="H128" s="27"/>
      <c r="I128" s="25">
        <f>SUMIF($A$9:$A$50,$A128,I$9:I$50)-SUMIF($A$62:$A$102,$A128,I$62:I$102)</f>
        <v>0</v>
      </c>
      <c r="J128" s="27"/>
      <c r="K128" s="25">
        <f>SUMIF($A$9:$A$50,$A128,K$9:K$50)-SUMIF($A$62:$A$102,$A128,K$62:K$102)</f>
        <v>0</v>
      </c>
    </row>
    <row r="129" spans="1:11" hidden="1" outlineLevel="1" x14ac:dyDescent="0.25">
      <c r="A129" s="16">
        <v>734250</v>
      </c>
      <c r="B129" s="15" t="s">
        <v>21</v>
      </c>
      <c r="C129" s="25">
        <f>SUMIF($A$9:$A$50,$A129,C$9:C$50)-SUMIF($A$62:$A$102,$A129,C$62:C$102)</f>
        <v>0</v>
      </c>
      <c r="D129" s="25">
        <f>SUMIF($A$9:$A$50,$A129,D$9:D$50)-SUMIF($A$62:$A$102,$A129,D$62:D$102)</f>
        <v>18000</v>
      </c>
      <c r="E129" s="25">
        <f>SUMIF($A$9:$A$50,$A129,E$9:E$50)-SUMIF($A$62:$A$102,$A129,E$62:E$102)</f>
        <v>-18000</v>
      </c>
      <c r="F129" s="25">
        <f>SUMIF($A$9:$A$50,$A129,F$9:F$50)-SUMIF($A$62:$A$102,$A129,F$62:F$102)</f>
        <v>-18000</v>
      </c>
      <c r="G129" s="28">
        <f t="shared" si="12"/>
        <v>0</v>
      </c>
      <c r="H129" s="27"/>
      <c r="I129" s="25">
        <f>SUMIF($A$9:$A$50,$A129,I$9:I$50)-SUMIF($A$62:$A$102,$A129,I$62:I$102)</f>
        <v>0</v>
      </c>
      <c r="J129" s="27"/>
      <c r="K129" s="25">
        <f>SUMIF($A$9:$A$50,$A129,K$9:K$50)-SUMIF($A$62:$A$102,$A129,K$62:K$102)</f>
        <v>0</v>
      </c>
    </row>
    <row r="130" spans="1:11" hidden="1" outlineLevel="1" x14ac:dyDescent="0.25">
      <c r="A130" s="16">
        <v>734800</v>
      </c>
      <c r="B130" s="15" t="s">
        <v>22</v>
      </c>
      <c r="C130" s="25">
        <f>SUMIF($A$9:$A$50,$A130,C$9:C$50)-SUMIF($A$62:$A$102,$A130,C$62:C$102)</f>
        <v>-204</v>
      </c>
      <c r="D130" s="25">
        <f>SUMIF($A$9:$A$50,$A130,D$9:D$50)-SUMIF($A$62:$A$102,$A130,D$62:D$102)</f>
        <v>0</v>
      </c>
      <c r="E130" s="25">
        <f>SUMIF($A$9:$A$50,$A130,E$9:E$50)-SUMIF($A$62:$A$102,$A130,E$62:E$102)</f>
        <v>-204</v>
      </c>
      <c r="F130" s="25">
        <f>SUMIF($A$9:$A$50,$A130,F$9:F$50)-SUMIF($A$62:$A$102,$A130,F$62:F$102)</f>
        <v>0</v>
      </c>
      <c r="G130" s="28">
        <f t="shared" si="12"/>
        <v>-204</v>
      </c>
      <c r="H130" s="27"/>
      <c r="I130" s="25">
        <f>SUMIF($A$9:$A$50,$A130,I$9:I$50)-SUMIF($A$62:$A$102,$A130,I$62:I$102)</f>
        <v>0</v>
      </c>
      <c r="J130" s="27"/>
      <c r="K130" s="25">
        <f>SUMIF($A$9:$A$50,$A130,K$9:K$50)-SUMIF($A$62:$A$102,$A130,K$62:K$102)</f>
        <v>0</v>
      </c>
    </row>
    <row r="131" spans="1:11" hidden="1" outlineLevel="1" x14ac:dyDescent="0.25">
      <c r="A131" s="16">
        <v>734900</v>
      </c>
      <c r="B131" s="15" t="s">
        <v>23</v>
      </c>
      <c r="C131" s="25">
        <f>SUMIF($A$9:$A$50,$A131,C$9:C$50)-SUMIF($A$62:$A$102,$A131,C$62:C$102)</f>
        <v>-917</v>
      </c>
      <c r="D131" s="25">
        <f>SUMIF($A$9:$A$50,$A131,D$9:D$50)-SUMIF($A$62:$A$102,$A131,D$62:D$102)</f>
        <v>0</v>
      </c>
      <c r="E131" s="25">
        <f>SUMIF($A$9:$A$50,$A131,E$9:E$50)-SUMIF($A$62:$A$102,$A131,E$62:E$102)</f>
        <v>-917</v>
      </c>
      <c r="F131" s="25">
        <f>SUMIF($A$9:$A$50,$A131,F$9:F$50)-SUMIF($A$62:$A$102,$A131,F$62:F$102)</f>
        <v>0</v>
      </c>
      <c r="G131" s="28">
        <f t="shared" si="12"/>
        <v>-917</v>
      </c>
      <c r="H131" s="27"/>
      <c r="I131" s="25">
        <f>SUMIF($A$9:$A$50,$A131,I$9:I$50)-SUMIF($A$62:$A$102,$A131,I$62:I$102)</f>
        <v>0</v>
      </c>
      <c r="J131" s="27"/>
      <c r="K131" s="25">
        <f>SUMIF($A$9:$A$50,$A131,K$9:K$50)-SUMIF($A$62:$A$102,$A131,K$62:K$102)</f>
        <v>0</v>
      </c>
    </row>
    <row r="132" spans="1:11" hidden="1" outlineLevel="1" x14ac:dyDescent="0.25">
      <c r="A132" s="16">
        <v>738000</v>
      </c>
      <c r="B132" s="15" t="s">
        <v>24</v>
      </c>
      <c r="C132" s="25">
        <f>SUMIF($A$9:$A$50,$A132,C$9:C$50)-SUMIF($A$62:$A$102,$A132,C$62:C$102)</f>
        <v>-4708</v>
      </c>
      <c r="D132" s="25">
        <f>SUMIF($A$9:$A$50,$A132,D$9:D$50)-SUMIF($A$62:$A$102,$A132,D$62:D$102)</f>
        <v>0</v>
      </c>
      <c r="E132" s="25">
        <f>SUMIF($A$9:$A$50,$A132,E$9:E$50)-SUMIF($A$62:$A$102,$A132,E$62:E$102)</f>
        <v>-4708</v>
      </c>
      <c r="F132" s="25">
        <f>SUMIF($A$9:$A$50,$A132,F$9:F$50)-SUMIF($A$62:$A$102,$A132,F$62:F$102)</f>
        <v>0</v>
      </c>
      <c r="G132" s="28">
        <f t="shared" si="12"/>
        <v>-4708</v>
      </c>
      <c r="H132" s="27"/>
      <c r="I132" s="25">
        <f>SUMIF($A$9:$A$50,$A132,I$9:I$50)-SUMIF($A$62:$A$102,$A132,I$62:I$102)</f>
        <v>0</v>
      </c>
      <c r="J132" s="27"/>
      <c r="K132" s="25">
        <f>SUMIF($A$9:$A$50,$A132,K$9:K$50)-SUMIF($A$62:$A$102,$A132,K$62:K$102)</f>
        <v>0</v>
      </c>
    </row>
    <row r="133" spans="1:11" hidden="1" outlineLevel="1" x14ac:dyDescent="0.25">
      <c r="A133" s="16">
        <v>739300</v>
      </c>
      <c r="B133" s="15" t="s">
        <v>25</v>
      </c>
      <c r="C133" s="25">
        <f>SUMIF($A$9:$A$50,$A133,C$9:C$50)-SUMIF($A$62:$A$102,$A133,C$62:C$102)</f>
        <v>0</v>
      </c>
      <c r="D133" s="25">
        <f>SUMIF($A$9:$A$50,$A133,D$9:D$50)-SUMIF($A$62:$A$102,$A133,D$62:D$102)</f>
        <v>0</v>
      </c>
      <c r="E133" s="25">
        <f>SUMIF($A$9:$A$50,$A133,E$9:E$50)-SUMIF($A$62:$A$102,$A133,E$62:E$102)</f>
        <v>0</v>
      </c>
      <c r="F133" s="25">
        <f>SUMIF($A$9:$A$50,$A133,F$9:F$50)-SUMIF($A$62:$A$102,$A133,F$62:F$102)</f>
        <v>0</v>
      </c>
      <c r="G133" s="28">
        <f t="shared" si="12"/>
        <v>0</v>
      </c>
      <c r="H133" s="27"/>
      <c r="I133" s="25">
        <f>SUMIF($A$9:$A$50,$A133,I$9:I$50)-SUMIF($A$62:$A$102,$A133,I$62:I$102)</f>
        <v>0</v>
      </c>
      <c r="J133" s="27"/>
      <c r="K133" s="25">
        <f>SUMIF($A$9:$A$50,$A133,K$9:K$50)-SUMIF($A$62:$A$102,$A133,K$62:K$102)</f>
        <v>0</v>
      </c>
    </row>
    <row r="134" spans="1:11" hidden="1" outlineLevel="1" x14ac:dyDescent="0.25">
      <c r="A134" s="16">
        <v>741100</v>
      </c>
      <c r="B134" s="15" t="s">
        <v>26</v>
      </c>
      <c r="C134" s="25">
        <f>SUMIF($A$9:$A$50,$A134,C$9:C$50)-SUMIF($A$62:$A$102,$A134,C$62:C$102)</f>
        <v>-5688</v>
      </c>
      <c r="D134" s="25">
        <f>SUMIF($A$9:$A$50,$A134,D$9:D$50)-SUMIF($A$62:$A$102,$A134,D$62:D$102)</f>
        <v>0</v>
      </c>
      <c r="E134" s="25">
        <f>SUMIF($A$9:$A$50,$A134,E$9:E$50)-SUMIF($A$62:$A$102,$A134,E$62:E$102)</f>
        <v>-5688</v>
      </c>
      <c r="F134" s="25">
        <f>SUMIF($A$9:$A$50,$A134,F$9:F$50)-SUMIF($A$62:$A$102,$A134,F$62:F$102)</f>
        <v>0</v>
      </c>
      <c r="G134" s="28">
        <f t="shared" si="12"/>
        <v>-5688</v>
      </c>
      <c r="H134" s="27"/>
      <c r="I134" s="25">
        <f>SUMIF($A$9:$A$50,$A134,I$9:I$50)-SUMIF($A$62:$A$102,$A134,I$62:I$102)</f>
        <v>0</v>
      </c>
      <c r="J134" s="27"/>
      <c r="K134" s="25">
        <f>SUMIF($A$9:$A$50,$A134,K$9:K$50)-SUMIF($A$62:$A$102,$A134,K$62:K$102)</f>
        <v>0</v>
      </c>
    </row>
    <row r="135" spans="1:11" hidden="1" outlineLevel="1" x14ac:dyDescent="0.25">
      <c r="A135" s="16">
        <v>742100</v>
      </c>
      <c r="B135" s="15" t="s">
        <v>27</v>
      </c>
      <c r="C135" s="25">
        <f>SUMIF($A$9:$A$50,$A135,C$9:C$50)-SUMIF($A$62:$A$102,$A135,C$62:C$102)</f>
        <v>-1000</v>
      </c>
      <c r="D135" s="25">
        <f>SUMIF($A$9:$A$50,$A135,D$9:D$50)-SUMIF($A$62:$A$102,$A135,D$62:D$102)</f>
        <v>0</v>
      </c>
      <c r="E135" s="25">
        <f>SUMIF($A$9:$A$50,$A135,E$9:E$50)-SUMIF($A$62:$A$102,$A135,E$62:E$102)</f>
        <v>-1000</v>
      </c>
      <c r="F135" s="25">
        <f>SUMIF($A$9:$A$50,$A135,F$9:F$50)-SUMIF($A$62:$A$102,$A135,F$62:F$102)</f>
        <v>0</v>
      </c>
      <c r="G135" s="28">
        <f t="shared" si="12"/>
        <v>-1000</v>
      </c>
      <c r="H135" s="27"/>
      <c r="I135" s="25">
        <f>SUMIF($A$9:$A$50,$A135,I$9:I$50)-SUMIF($A$62:$A$102,$A135,I$62:I$102)</f>
        <v>0</v>
      </c>
      <c r="J135" s="27"/>
      <c r="K135" s="25">
        <f>SUMIF($A$9:$A$50,$A135,K$9:K$50)-SUMIF($A$62:$A$102,$A135,K$62:K$102)</f>
        <v>0</v>
      </c>
    </row>
    <row r="136" spans="1:11" hidden="1" outlineLevel="1" x14ac:dyDescent="0.25">
      <c r="A136" s="16">
        <v>742200</v>
      </c>
      <c r="B136" s="15" t="s">
        <v>28</v>
      </c>
      <c r="C136" s="25">
        <f>SUMIF($A$9:$A$50,$A136,C$9:C$50)-SUMIF($A$62:$A$102,$A136,C$62:C$102)</f>
        <v>0</v>
      </c>
      <c r="D136" s="25">
        <f>SUMIF($A$9:$A$50,$A136,D$9:D$50)-SUMIF($A$62:$A$102,$A136,D$62:D$102)</f>
        <v>0</v>
      </c>
      <c r="E136" s="25">
        <f>SUMIF($A$9:$A$50,$A136,E$9:E$50)-SUMIF($A$62:$A$102,$A136,E$62:E$102)</f>
        <v>0</v>
      </c>
      <c r="F136" s="25">
        <f>SUMIF($A$9:$A$50,$A136,F$9:F$50)-SUMIF($A$62:$A$102,$A136,F$62:F$102)</f>
        <v>-1766.0300000000002</v>
      </c>
      <c r="G136" s="28">
        <f t="shared" si="12"/>
        <v>1766.0300000000002</v>
      </c>
      <c r="H136" s="27"/>
      <c r="I136" s="25">
        <f>SUMIF($A$9:$A$50,$A136,I$9:I$50)-SUMIF($A$62:$A$102,$A136,I$62:I$102)</f>
        <v>0</v>
      </c>
      <c r="J136" s="27"/>
      <c r="K136" s="25">
        <f>SUMIF($A$9:$A$50,$A136,K$9:K$50)-SUMIF($A$62:$A$102,$A136,K$62:K$102)</f>
        <v>0</v>
      </c>
    </row>
    <row r="137" spans="1:11" hidden="1" outlineLevel="1" x14ac:dyDescent="0.25">
      <c r="A137" s="16">
        <v>742300</v>
      </c>
      <c r="B137" s="15" t="s">
        <v>29</v>
      </c>
      <c r="C137" s="25">
        <f>SUMIF($A$9:$A$50,$A137,C$9:C$50)-SUMIF($A$62:$A$102,$A137,C$62:C$102)</f>
        <v>-1493</v>
      </c>
      <c r="D137" s="25">
        <f>SUMIF($A$9:$A$50,$A137,D$9:D$50)-SUMIF($A$62:$A$102,$A137,D$62:D$102)</f>
        <v>1537</v>
      </c>
      <c r="E137" s="25">
        <f>SUMIF($A$9:$A$50,$A137,E$9:E$50)-SUMIF($A$62:$A$102,$A137,E$62:E$102)</f>
        <v>-3030</v>
      </c>
      <c r="F137" s="25">
        <f>SUMIF($A$9:$A$50,$A137,F$9:F$50)-SUMIF($A$62:$A$102,$A137,F$62:F$102)</f>
        <v>0</v>
      </c>
      <c r="G137" s="28">
        <f t="shared" si="12"/>
        <v>-3030</v>
      </c>
      <c r="H137" s="27"/>
      <c r="I137" s="25">
        <f>SUMIF($A$9:$A$50,$A137,I$9:I$50)-SUMIF($A$62:$A$102,$A137,I$62:I$102)</f>
        <v>0</v>
      </c>
      <c r="J137" s="27"/>
      <c r="K137" s="25">
        <f>SUMIF($A$9:$A$50,$A137,K$9:K$50)-SUMIF($A$62:$A$102,$A137,K$62:K$102)</f>
        <v>0</v>
      </c>
    </row>
    <row r="138" spans="1:11" hidden="1" outlineLevel="1" x14ac:dyDescent="0.25">
      <c r="A138" s="16">
        <v>749000</v>
      </c>
      <c r="B138" s="15" t="s">
        <v>52</v>
      </c>
      <c r="C138" s="25">
        <f>SUMIF($A$9:$A$50,$A138,C$9:C$50)-SUMIF($A$62:$A$102,$A138,C$62:C$102)</f>
        <v>0</v>
      </c>
      <c r="D138" s="25">
        <f>SUMIF($A$9:$A$50,$A138,D$9:D$50)-SUMIF($A$62:$A$102,$A138,D$62:D$102)</f>
        <v>0</v>
      </c>
      <c r="E138" s="25">
        <f>SUMIF($A$9:$A$50,$A138,E$9:E$50)-SUMIF($A$62:$A$102,$A138,E$62:E$102)</f>
        <v>0</v>
      </c>
      <c r="F138" s="25">
        <f>SUMIF($A$9:$A$50,$A138,F$9:F$50)-SUMIF($A$62:$A$102,$A138,F$62:F$102)</f>
        <v>0</v>
      </c>
      <c r="G138" s="28">
        <f t="shared" si="12"/>
        <v>0</v>
      </c>
      <c r="H138" s="27"/>
      <c r="I138" s="25">
        <f>SUMIF($A$9:$A$50,$A138,I$9:I$50)-SUMIF($A$62:$A$102,$A138,I$62:I$102)</f>
        <v>0</v>
      </c>
      <c r="J138" s="27"/>
      <c r="K138" s="25">
        <f>SUMIF($A$9:$A$50,$A138,K$9:K$50)-SUMIF($A$62:$A$102,$A138,K$62:K$102)</f>
        <v>0</v>
      </c>
    </row>
    <row r="139" spans="1:11" hidden="1" outlineLevel="1" x14ac:dyDescent="0.25">
      <c r="A139" s="16">
        <v>771100</v>
      </c>
      <c r="B139" s="15" t="s">
        <v>30</v>
      </c>
      <c r="C139" s="25">
        <f>SUMIF($A$9:$A$50,$A139,C$9:C$50)-SUMIF($A$62:$A$102,$A139,C$62:C$102)</f>
        <v>0</v>
      </c>
      <c r="D139" s="25">
        <f>SUMIF($A$9:$A$50,$A139,D$9:D$50)-SUMIF($A$62:$A$102,$A139,D$62:D$102)</f>
        <v>0</v>
      </c>
      <c r="E139" s="25">
        <f>SUMIF($A$9:$A$50,$A139,E$9:E$50)-SUMIF($A$62:$A$102,$A139,E$62:E$102)</f>
        <v>0</v>
      </c>
      <c r="F139" s="25">
        <f>SUMIF($A$9:$A$50,$A139,F$9:F$50)-SUMIF($A$62:$A$102,$A139,F$62:F$102)</f>
        <v>0</v>
      </c>
      <c r="G139" s="28">
        <f t="shared" si="12"/>
        <v>0</v>
      </c>
      <c r="H139" s="27"/>
      <c r="I139" s="25">
        <f>SUMIF($A$9:$A$50,$A139,I$9:I$50)-SUMIF($A$62:$A$102,$A139,I$62:I$102)</f>
        <v>0</v>
      </c>
      <c r="J139" s="27"/>
      <c r="K139" s="25">
        <f>SUMIF($A$9:$A$50,$A139,K$9:K$50)-SUMIF($A$62:$A$102,$A139,K$62:K$102)</f>
        <v>0</v>
      </c>
    </row>
    <row r="140" spans="1:11" hidden="1" outlineLevel="1" x14ac:dyDescent="0.25">
      <c r="A140" s="16">
        <v>771200</v>
      </c>
      <c r="B140" s="15" t="s">
        <v>31</v>
      </c>
      <c r="C140" s="25">
        <f>SUMIF($A$9:$A$50,$A140,C$9:C$50)-SUMIF($A$62:$A$102,$A140,C$62:C$102)</f>
        <v>0</v>
      </c>
      <c r="D140" s="25">
        <f>SUMIF($A$9:$A$50,$A140,D$9:D$50)-SUMIF($A$62:$A$102,$A140,D$62:D$102)</f>
        <v>0</v>
      </c>
      <c r="E140" s="25">
        <f>SUMIF($A$9:$A$50,$A140,E$9:E$50)-SUMIF($A$62:$A$102,$A140,E$62:E$102)</f>
        <v>0</v>
      </c>
      <c r="F140" s="25">
        <f>SUMIF($A$9:$A$50,$A140,F$9:F$50)-SUMIF($A$62:$A$102,$A140,F$62:F$102)</f>
        <v>0</v>
      </c>
      <c r="G140" s="28">
        <f t="shared" si="12"/>
        <v>0</v>
      </c>
      <c r="H140" s="27"/>
      <c r="I140" s="25">
        <f>SUMIF($A$9:$A$50,$A140,I$9:I$50)-SUMIF($A$62:$A$102,$A140,I$62:I$102)</f>
        <v>0</v>
      </c>
      <c r="J140" s="27"/>
      <c r="K140" s="25">
        <f>SUMIF($A$9:$A$50,$A140,K$9:K$50)-SUMIF($A$62:$A$102,$A140,K$62:K$102)</f>
        <v>0</v>
      </c>
    </row>
    <row r="141" spans="1:11" hidden="1" outlineLevel="1" x14ac:dyDescent="0.25">
      <c r="A141" s="16">
        <v>772000</v>
      </c>
      <c r="B141" s="15" t="s">
        <v>32</v>
      </c>
      <c r="C141" s="25">
        <f>SUMIF($A$9:$A$50,$A141,C$9:C$50)-SUMIF($A$62:$A$102,$A141,C$62:C$102)</f>
        <v>0</v>
      </c>
      <c r="D141" s="25">
        <f>SUMIF($A$9:$A$50,$A141,D$9:D$50)-SUMIF($A$62:$A$102,$A141,D$62:D$102)</f>
        <v>0</v>
      </c>
      <c r="E141" s="25">
        <f>SUMIF($A$9:$A$50,$A141,E$9:E$50)-SUMIF($A$62:$A$102,$A141,E$62:E$102)</f>
        <v>0</v>
      </c>
      <c r="F141" s="25">
        <f>SUMIF($A$9:$A$50,$A141,F$9:F$50)-SUMIF($A$62:$A$102,$A141,F$62:F$102)</f>
        <v>0</v>
      </c>
      <c r="G141" s="28">
        <f t="shared" si="12"/>
        <v>0</v>
      </c>
      <c r="H141" s="27"/>
      <c r="I141" s="25">
        <f>SUMIF($A$9:$A$50,$A141,I$9:I$50)-SUMIF($A$62:$A$102,$A141,I$62:I$102)</f>
        <v>0</v>
      </c>
      <c r="J141" s="27"/>
      <c r="K141" s="25">
        <f>SUMIF($A$9:$A$50,$A141,K$9:K$50)-SUMIF($A$62:$A$102,$A141,K$62:K$102)</f>
        <v>0</v>
      </c>
    </row>
    <row r="142" spans="1:11" hidden="1" outlineLevel="1" x14ac:dyDescent="0.25">
      <c r="A142" s="16">
        <v>781100</v>
      </c>
      <c r="B142" s="15" t="s">
        <v>47</v>
      </c>
      <c r="C142" s="25">
        <f>SUMIF($A$9:$A$50,$A142,C$9:C$50)-SUMIF($A$62:$A$102,$A142,C$62:C$102)</f>
        <v>-97</v>
      </c>
      <c r="D142" s="25">
        <f>SUMIF($A$9:$A$50,$A142,D$9:D$50)-SUMIF($A$62:$A$102,$A142,D$62:D$102)</f>
        <v>0</v>
      </c>
      <c r="E142" s="25">
        <f>SUMIF($A$9:$A$50,$A142,E$9:E$50)-SUMIF($A$62:$A$102,$A142,E$62:E$102)</f>
        <v>-97</v>
      </c>
      <c r="F142" s="25">
        <f>SUMIF($A$9:$A$50,$A142,F$9:F$50)-SUMIF($A$62:$A$102,$A142,F$62:F$102)</f>
        <v>0</v>
      </c>
      <c r="G142" s="28">
        <f t="shared" si="12"/>
        <v>-97</v>
      </c>
      <c r="H142" s="27"/>
      <c r="I142" s="25">
        <f>SUMIF($A$9:$A$50,$A142,I$9:I$50)-SUMIF($A$62:$A$102,$A142,I$62:I$102)</f>
        <v>0</v>
      </c>
      <c r="J142" s="27"/>
      <c r="K142" s="25">
        <f>SUMIF($A$9:$A$50,$A142,K$9:K$50)-SUMIF($A$62:$A$102,$A142,K$62:K$102)</f>
        <v>0</v>
      </c>
    </row>
    <row r="143" spans="1:11" hidden="1" outlineLevel="1" x14ac:dyDescent="0.25">
      <c r="A143" s="16">
        <v>785000</v>
      </c>
      <c r="B143" s="15" t="s">
        <v>33</v>
      </c>
      <c r="C143" s="25">
        <f>SUMIF($A$9:$A$50,$A143,C$9:C$50)-SUMIF($A$62:$A$102,$A143,C$62:C$102)</f>
        <v>0</v>
      </c>
      <c r="D143" s="25">
        <f>SUMIF($A$9:$A$50,$A143,D$9:D$50)-SUMIF($A$62:$A$102,$A143,D$62:D$102)</f>
        <v>0</v>
      </c>
      <c r="E143" s="25">
        <f>SUMIF($A$9:$A$50,$A143,E$9:E$50)-SUMIF($A$62:$A$102,$A143,E$62:E$102)</f>
        <v>0</v>
      </c>
      <c r="F143" s="25">
        <f>SUMIF($A$9:$A$50,$A143,F$9:F$50)-SUMIF($A$62:$A$102,$A143,F$62:F$102)</f>
        <v>0</v>
      </c>
      <c r="G143" s="28">
        <f t="shared" si="12"/>
        <v>0</v>
      </c>
      <c r="H143" s="27"/>
      <c r="I143" s="25">
        <f>SUMIF($A$9:$A$50,$A143,I$9:I$50)-SUMIF($A$62:$A$102,$A143,I$62:I$102)</f>
        <v>0</v>
      </c>
      <c r="J143" s="27"/>
      <c r="K143" s="25">
        <f>SUMIF($A$9:$A$50,$A143,K$9:K$50)-SUMIF($A$62:$A$102,$A143,K$62:K$102)</f>
        <v>0</v>
      </c>
    </row>
    <row r="144" spans="1:11" hidden="1" outlineLevel="1" x14ac:dyDescent="0.25">
      <c r="A144" s="16">
        <v>786200</v>
      </c>
      <c r="B144" s="15" t="s">
        <v>55</v>
      </c>
      <c r="C144" s="25">
        <f>SUMIF($A$9:$A$50,$A144,C$9:C$50)-SUMIF($A$62:$A$102,$A144,C$62:C$102)</f>
        <v>-413601</v>
      </c>
      <c r="D144" s="25">
        <f>SUMIF($A$9:$A$50,$A144,D$9:D$50)-SUMIF($A$62:$A$102,$A144,D$62:D$102)</f>
        <v>0</v>
      </c>
      <c r="E144" s="25">
        <f>SUMIF($A$9:$A$50,$A144,E$9:E$50)-SUMIF($A$62:$A$102,$A144,E$62:E$102)</f>
        <v>-413601</v>
      </c>
      <c r="F144" s="25">
        <f>SUMIF($A$9:$A$50,$A144,F$9:F$50)-SUMIF($A$62:$A$102,$A144,F$62:F$102)</f>
        <v>-267978</v>
      </c>
      <c r="G144" s="28">
        <f t="shared" ref="G144" si="15">E144-F144</f>
        <v>-145623</v>
      </c>
      <c r="H144" s="27"/>
      <c r="I144" s="25">
        <f>SUMIF($A$9:$A$50,$A144,I$9:I$50)-SUMIF($A$62:$A$102,$A144,I$62:I$102)</f>
        <v>0</v>
      </c>
      <c r="J144" s="27"/>
      <c r="K144" s="25">
        <f>SUMIF($A$9:$A$50,$A144,K$9:K$50)-SUMIF($A$62:$A$102,$A144,K$62:K$102)</f>
        <v>0</v>
      </c>
    </row>
    <row r="145" spans="1:11" hidden="1" outlineLevel="1" x14ac:dyDescent="0.25">
      <c r="A145" s="16">
        <v>787000</v>
      </c>
      <c r="B145" s="15" t="s">
        <v>50</v>
      </c>
      <c r="C145" s="25">
        <f>SUMIF($A$9:$A$50,$A145,C$9:C$50)-SUMIF($A$62:$A$102,$A145,C$62:C$102)</f>
        <v>0</v>
      </c>
      <c r="D145" s="25">
        <f>SUMIF($A$9:$A$50,$A145,D$9:D$50)-SUMIF($A$62:$A$102,$A145,D$62:D$102)</f>
        <v>0</v>
      </c>
      <c r="E145" s="25">
        <f>SUMIF($A$9:$A$50,$A145,E$9:E$50)-SUMIF($A$62:$A$102,$A145,E$62:E$102)</f>
        <v>0</v>
      </c>
      <c r="F145" s="25">
        <f>SUMIF($A$9:$A$50,$A145,F$9:F$50)-SUMIF($A$62:$A$102,$A145,F$62:F$102)</f>
        <v>0</v>
      </c>
      <c r="G145" s="28">
        <f t="shared" si="12"/>
        <v>0</v>
      </c>
      <c r="H145" s="27"/>
      <c r="I145" s="25">
        <f>SUMIF($A$9:$A$50,$A145,I$9:I$50)-SUMIF($A$62:$A$102,$A145,I$62:I$102)</f>
        <v>0</v>
      </c>
      <c r="J145" s="27"/>
      <c r="K145" s="25">
        <f>SUMIF($A$9:$A$50,$A145,K$9:K$50)-SUMIF($A$62:$A$102,$A145,K$62:K$102)</f>
        <v>0</v>
      </c>
    </row>
    <row r="146" spans="1:11" hidden="1" outlineLevel="1" x14ac:dyDescent="0.25">
      <c r="A146" s="16">
        <v>791000</v>
      </c>
      <c r="B146" s="15" t="s">
        <v>34</v>
      </c>
      <c r="C146" s="25">
        <f>SUMIF($A$9:$A$50,$A146,C$9:C$50)-SUMIF($A$62:$A$102,$A146,C$62:C$102)</f>
        <v>0</v>
      </c>
      <c r="D146" s="25">
        <f>SUMIF($A$9:$A$50,$A146,D$9:D$50)-SUMIF($A$62:$A$102,$A146,D$62:D$102)</f>
        <v>0</v>
      </c>
      <c r="E146" s="25">
        <f>SUMIF($A$9:$A$50,$A146,E$9:E$50)-SUMIF($A$62:$A$102,$A146,E$62:E$102)</f>
        <v>0</v>
      </c>
      <c r="F146" s="25">
        <f>SUMIF($A$9:$A$50,$A146,F$9:F$50)-SUMIF($A$62:$A$102,$A146,F$62:F$102)</f>
        <v>0</v>
      </c>
      <c r="G146" s="28">
        <f t="shared" si="12"/>
        <v>0</v>
      </c>
      <c r="H146" s="27"/>
      <c r="I146" s="25">
        <f>SUMIF($A$9:$A$50,$A146,I$9:I$50)-SUMIF($A$62:$A$102,$A146,I$62:I$102)</f>
        <v>0</v>
      </c>
      <c r="J146" s="27"/>
      <c r="K146" s="25">
        <f>SUMIF($A$9:$A$50,$A146,K$9:K$50)-SUMIF($A$62:$A$102,$A146,K$62:K$102)</f>
        <v>0</v>
      </c>
    </row>
    <row r="147" spans="1:11" hidden="1" outlineLevel="1" x14ac:dyDescent="0.25">
      <c r="A147" s="16">
        <v>791200</v>
      </c>
      <c r="B147" s="15" t="s">
        <v>35</v>
      </c>
      <c r="C147" s="25">
        <f>SUMIF($A$9:$A$50,$A147,C$9:C$50)-SUMIF($A$62:$A$102,$A147,C$62:C$102)</f>
        <v>0</v>
      </c>
      <c r="D147" s="25">
        <f>SUMIF($A$9:$A$50,$A147,D$9:D$50)-SUMIF($A$62:$A$102,$A147,D$62:D$102)</f>
        <v>0</v>
      </c>
      <c r="E147" s="25">
        <f>SUMIF($A$9:$A$50,$A147,E$9:E$50)-SUMIF($A$62:$A$102,$A147,E$62:E$102)</f>
        <v>0</v>
      </c>
      <c r="F147" s="25">
        <f>SUMIF($A$9:$A$50,$A147,F$9:F$50)-SUMIF($A$62:$A$102,$A147,F$62:F$102)</f>
        <v>0</v>
      </c>
      <c r="G147" s="28">
        <f t="shared" si="12"/>
        <v>0</v>
      </c>
      <c r="H147" s="27"/>
      <c r="I147" s="25">
        <f>SUMIF($A$9:$A$50,$A147,I$9:I$50)-SUMIF($A$62:$A$102,$A147,I$62:I$102)</f>
        <v>0</v>
      </c>
      <c r="J147" s="27"/>
      <c r="K147" s="25">
        <f>SUMIF($A$9:$A$50,$A147,K$9:K$50)-SUMIF($A$62:$A$102,$A147,K$62:K$102)</f>
        <v>0</v>
      </c>
    </row>
    <row r="148" spans="1:11" hidden="1" outlineLevel="1" x14ac:dyDescent="0.25">
      <c r="A148" s="16">
        <v>792100</v>
      </c>
      <c r="B148" s="15" t="s">
        <v>36</v>
      </c>
      <c r="C148" s="25">
        <f>SUMIF($A$9:$A$50,$A148,C$9:C$50)-SUMIF($A$62:$A$102,$A148,C$62:C$102)</f>
        <v>0</v>
      </c>
      <c r="D148" s="25">
        <f>SUMIF($A$9:$A$50,$A148,D$9:D$50)-SUMIF($A$62:$A$102,$A148,D$62:D$102)</f>
        <v>0</v>
      </c>
      <c r="E148" s="25">
        <f>SUMIF($A$9:$A$50,$A148,E$9:E$50)-SUMIF($A$62:$A$102,$A148,E$62:E$102)</f>
        <v>0</v>
      </c>
      <c r="F148" s="25">
        <f>SUMIF($A$9:$A$50,$A148,F$9:F$50)-SUMIF($A$62:$A$102,$A148,F$62:F$102)</f>
        <v>0</v>
      </c>
      <c r="G148" s="28">
        <f t="shared" si="12"/>
        <v>0</v>
      </c>
      <c r="H148" s="27"/>
      <c r="I148" s="25">
        <f>SUMIF($A$9:$A$50,$A148,I$9:I$50)-SUMIF($A$62:$A$102,$A148,I$62:I$102)</f>
        <v>0</v>
      </c>
      <c r="J148" s="27"/>
      <c r="K148" s="25">
        <f>SUMIF($A$9:$A$50,$A148,K$9:K$50)-SUMIF($A$62:$A$102,$A148,K$62:K$102)</f>
        <v>0</v>
      </c>
    </row>
    <row r="149" spans="1:11" hidden="1" outlineLevel="1" x14ac:dyDescent="0.25">
      <c r="A149" s="16">
        <v>793100</v>
      </c>
      <c r="B149" s="15" t="s">
        <v>56</v>
      </c>
      <c r="C149" s="25">
        <f>SUMIF($A$9:$A$50,$A149,C$9:C$50)-SUMIF($A$62:$A$102,$A149,C$62:C$102)</f>
        <v>-500</v>
      </c>
      <c r="D149" s="25">
        <f>SUMIF($A$9:$A$50,$A149,D$9:D$50)-SUMIF($A$62:$A$102,$A149,D$62:D$102)</f>
        <v>20</v>
      </c>
      <c r="E149" s="25">
        <f>SUMIF($A$9:$A$50,$A149,E$9:E$50)-SUMIF($A$62:$A$102,$A149,E$62:E$102)</f>
        <v>-520</v>
      </c>
      <c r="F149" s="25">
        <f>SUMIF($A$9:$A$50,$A149,F$9:F$50)-SUMIF($A$62:$A$102,$A149,F$62:F$102)</f>
        <v>0</v>
      </c>
      <c r="G149" s="28">
        <f t="shared" ref="G149" si="16">E149-F149</f>
        <v>-520</v>
      </c>
      <c r="H149" s="27"/>
      <c r="I149" s="25">
        <f>SUMIF($A$9:$A$50,$A149,I$9:I$50)-SUMIF($A$62:$A$102,$A149,I$62:I$102)</f>
        <v>0</v>
      </c>
      <c r="J149" s="27"/>
      <c r="K149" s="25">
        <f>SUMIF($A$9:$A$50,$A149,K$9:K$50)-SUMIF($A$62:$A$102,$A149,K$62:K$102)</f>
        <v>0</v>
      </c>
    </row>
    <row r="150" spans="1:11" hidden="1" outlineLevel="1" x14ac:dyDescent="0.25">
      <c r="A150" s="16">
        <v>793200</v>
      </c>
      <c r="B150" s="15" t="s">
        <v>37</v>
      </c>
      <c r="C150" s="25">
        <f>SUMIF($A$9:$A$50,$A150,C$9:C$50)-SUMIF($A$62:$A$102,$A150,C$62:C$102)</f>
        <v>0</v>
      </c>
      <c r="D150" s="25">
        <f>SUMIF($A$9:$A$50,$A150,D$9:D$50)-SUMIF($A$62:$A$102,$A150,D$62:D$102)</f>
        <v>0</v>
      </c>
      <c r="E150" s="25">
        <f>SUMIF($A$9:$A$50,$A150,E$9:E$50)-SUMIF($A$62:$A$102,$A150,E$62:E$102)</f>
        <v>0</v>
      </c>
      <c r="F150" s="25">
        <f>SUMIF($A$9:$A$50,$A150,F$9:F$50)-SUMIF($A$62:$A$102,$A150,F$62:F$102)</f>
        <v>0</v>
      </c>
      <c r="G150" s="28">
        <f t="shared" si="12"/>
        <v>0</v>
      </c>
      <c r="H150" s="27"/>
      <c r="I150" s="25">
        <f>SUMIF($A$9:$A$50,$A150,I$9:I$50)-SUMIF($A$62:$A$102,$A150,I$62:I$102)</f>
        <v>0</v>
      </c>
      <c r="J150" s="27"/>
      <c r="K150" s="25">
        <f>SUMIF($A$9:$A$50,$A150,K$9:K$50)-SUMIF($A$62:$A$102,$A150,K$62:K$102)</f>
        <v>0</v>
      </c>
    </row>
    <row r="151" spans="1:11" hidden="1" outlineLevel="1" x14ac:dyDescent="0.25">
      <c r="A151" s="16">
        <v>793300</v>
      </c>
      <c r="B151" s="15" t="s">
        <v>38</v>
      </c>
      <c r="C151" s="25">
        <f>SUMIF($A$9:$A$50,$A151,C$9:C$50)-SUMIF($A$62:$A$102,$A151,C$62:C$102)</f>
        <v>0</v>
      </c>
      <c r="D151" s="25">
        <f>SUMIF($A$9:$A$50,$A151,D$9:D$50)-SUMIF($A$62:$A$102,$A151,D$62:D$102)</f>
        <v>0</v>
      </c>
      <c r="E151" s="25">
        <f>SUMIF($A$9:$A$50,$A151,E$9:E$50)-SUMIF($A$62:$A$102,$A151,E$62:E$102)</f>
        <v>0</v>
      </c>
      <c r="F151" s="25">
        <f>SUMIF($A$9:$A$50,$A151,F$9:F$50)-SUMIF($A$62:$A$102,$A151,F$62:F$102)</f>
        <v>0</v>
      </c>
      <c r="G151" s="28">
        <f t="shared" si="12"/>
        <v>0</v>
      </c>
      <c r="H151" s="27"/>
      <c r="I151" s="25">
        <f>SUMIF($A$9:$A$50,$A151,I$9:I$50)-SUMIF($A$62:$A$102,$A151,I$62:I$102)</f>
        <v>0</v>
      </c>
      <c r="J151" s="27"/>
      <c r="K151" s="25">
        <f>SUMIF($A$9:$A$50,$A151,K$9:K$50)-SUMIF($A$62:$A$102,$A151,K$62:K$102)</f>
        <v>0</v>
      </c>
    </row>
    <row r="152" spans="1:11" hidden="1" outlineLevel="1" x14ac:dyDescent="0.25">
      <c r="A152" s="16">
        <v>794000</v>
      </c>
      <c r="B152" s="15" t="s">
        <v>39</v>
      </c>
      <c r="C152" s="25">
        <f>SUMIF($A$9:$A$50,$A152,C$9:C$50)-SUMIF($A$62:$A$102,$A152,C$62:C$102)</f>
        <v>-44</v>
      </c>
      <c r="D152" s="25">
        <f>SUMIF($A$9:$A$50,$A152,D$9:D$50)-SUMIF($A$62:$A$102,$A152,D$62:D$102)</f>
        <v>0</v>
      </c>
      <c r="E152" s="25">
        <f>SUMIF($A$9:$A$50,$A152,E$9:E$50)-SUMIF($A$62:$A$102,$A152,E$62:E$102)</f>
        <v>-44</v>
      </c>
      <c r="F152" s="25">
        <f>SUMIF($A$9:$A$50,$A152,F$9:F$50)-SUMIF($A$62:$A$102,$A152,F$62:F$102)</f>
        <v>0</v>
      </c>
      <c r="G152" s="28">
        <f t="shared" si="12"/>
        <v>-44</v>
      </c>
      <c r="H152" s="27"/>
      <c r="I152" s="25">
        <f>SUMIF($A$9:$A$50,$A152,I$9:I$50)-SUMIF($A$62:$A$102,$A152,I$62:I$102)</f>
        <v>0</v>
      </c>
      <c r="J152" s="27"/>
      <c r="K152" s="25">
        <f>SUMIF($A$9:$A$50,$A152,K$9:K$50)-SUMIF($A$62:$A$102,$A152,K$62:K$102)</f>
        <v>0</v>
      </c>
    </row>
    <row r="153" spans="1:11" hidden="1" outlineLevel="1" x14ac:dyDescent="0.25">
      <c r="A153" s="16">
        <v>794200</v>
      </c>
      <c r="B153" s="15" t="s">
        <v>40</v>
      </c>
      <c r="C153" s="25">
        <f>SUMIF($A$9:$A$50,$A153,C$9:C$50)-SUMIF($A$62:$A$102,$A153,C$62:C$102)</f>
        <v>0</v>
      </c>
      <c r="D153" s="25">
        <f>SUMIF($A$9:$A$50,$A153,D$9:D$50)-SUMIF($A$62:$A$102,$A153,D$62:D$102)</f>
        <v>0</v>
      </c>
      <c r="E153" s="25">
        <f>SUMIF($A$9:$A$50,$A153,E$9:E$50)-SUMIF($A$62:$A$102,$A153,E$62:E$102)</f>
        <v>0</v>
      </c>
      <c r="F153" s="25">
        <f>SUMIF($A$9:$A$50,$A153,F$9:F$50)-SUMIF($A$62:$A$102,$A153,F$62:F$102)</f>
        <v>0</v>
      </c>
      <c r="G153" s="28">
        <f t="shared" si="12"/>
        <v>0</v>
      </c>
      <c r="H153" s="27"/>
      <c r="I153" s="25">
        <f>SUMIF($A$9:$A$50,$A153,I$9:I$50)-SUMIF($A$62:$A$102,$A153,I$62:I$102)</f>
        <v>0</v>
      </c>
      <c r="J153" s="27"/>
      <c r="K153" s="25">
        <f>SUMIF($A$9:$A$50,$A153,K$9:K$50)-SUMIF($A$62:$A$102,$A153,K$62:K$102)</f>
        <v>0</v>
      </c>
    </row>
    <row r="154" spans="1:11" hidden="1" outlineLevel="1" x14ac:dyDescent="0.25">
      <c r="A154" s="16">
        <v>799400</v>
      </c>
      <c r="B154" s="15" t="s">
        <v>41</v>
      </c>
      <c r="C154" s="25">
        <f>SUMIF($A$9:$A$50,$A154,C$9:C$50)-SUMIF($A$62:$A$102,$A154,C$62:C$102)</f>
        <v>0</v>
      </c>
      <c r="D154" s="25">
        <f>SUMIF($A$9:$A$50,$A154,D$9:D$50)-SUMIF($A$62:$A$102,$A154,D$62:D$102)</f>
        <v>0</v>
      </c>
      <c r="E154" s="25">
        <f>SUMIF($A$9:$A$50,$A154,E$9:E$50)-SUMIF($A$62:$A$102,$A154,E$62:E$102)</f>
        <v>0</v>
      </c>
      <c r="F154" s="25">
        <f>SUMIF($A$9:$A$50,$A154,F$9:F$50)-SUMIF($A$62:$A$102,$A154,F$62:F$102)</f>
        <v>0</v>
      </c>
      <c r="G154" s="28">
        <f t="shared" si="12"/>
        <v>0</v>
      </c>
      <c r="H154" s="27"/>
      <c r="I154" s="25">
        <f>SUMIF($A$9:$A$50,$A154,I$9:I$50)-SUMIF($A$62:$A$102,$A154,I$62:I$102)</f>
        <v>0</v>
      </c>
      <c r="J154" s="27"/>
      <c r="K154" s="25">
        <f>SUMIF($A$9:$A$50,$A154,K$9:K$50)-SUMIF($A$62:$A$102,$A154,K$62:K$102)</f>
        <v>0</v>
      </c>
    </row>
    <row r="155" spans="1:11" hidden="1" outlineLevel="1" x14ac:dyDescent="0.25">
      <c r="A155" s="16">
        <v>811005</v>
      </c>
      <c r="B155" s="15" t="s">
        <v>53</v>
      </c>
      <c r="C155" s="25">
        <f>SUMIF($A$9:$A$50,$A155,C$9:C$50)-SUMIF($A$62:$A$102,$A155,C$62:C$102)</f>
        <v>0</v>
      </c>
      <c r="D155" s="25">
        <f>SUMIF($A$9:$A$50,$A155,D$9:D$50)-SUMIF($A$62:$A$102,$A155,D$62:D$102)</f>
        <v>0</v>
      </c>
      <c r="E155" s="25">
        <f>SUMIF($A$9:$A$50,$A155,E$9:E$50)-SUMIF($A$62:$A$102,$A155,E$62:E$102)</f>
        <v>0</v>
      </c>
      <c r="F155" s="25">
        <f>SUMIF($A$9:$A$50,$A155,F$9:F$50)-SUMIF($A$62:$A$102,$A155,F$62:F$102)</f>
        <v>0</v>
      </c>
      <c r="G155" s="28">
        <f t="shared" si="12"/>
        <v>0</v>
      </c>
      <c r="H155" s="27"/>
      <c r="I155" s="25">
        <f>SUMIF($A$9:$A$50,$A155,I$9:I$50)-SUMIF($A$62:$A$102,$A155,I$62:I$102)</f>
        <v>0</v>
      </c>
      <c r="J155" s="27"/>
      <c r="K155" s="25">
        <f>SUMIF($A$9:$A$50,$A155,K$9:K$50)-SUMIF($A$62:$A$102,$A155,K$62:K$102)</f>
        <v>0</v>
      </c>
    </row>
    <row r="156" spans="1:11" hidden="1" outlineLevel="1" x14ac:dyDescent="0.25">
      <c r="A156" s="16">
        <v>799900</v>
      </c>
      <c r="B156" s="15" t="s">
        <v>42</v>
      </c>
      <c r="C156" s="25">
        <f>SUMIF($A$9:$A$50,$A156,C$9:C$50)-SUMIF($A$62:$A$102,$A156,C$62:C$102)</f>
        <v>0</v>
      </c>
      <c r="D156" s="25">
        <f>SUMIF($A$9:$A$50,$A156,D$9:D$50)-SUMIF($A$62:$A$102,$A156,D$62:D$102)</f>
        <v>0</v>
      </c>
      <c r="E156" s="25">
        <f>SUMIF($A$9:$A$50,$A156,E$9:E$50)-SUMIF($A$62:$A$102,$A156,E$62:E$102)</f>
        <v>0</v>
      </c>
      <c r="F156" s="25">
        <f>SUMIF($A$9:$A$50,$A156,F$9:F$50)-SUMIF($A$62:$A$102,$A156,F$62:F$102)</f>
        <v>0</v>
      </c>
      <c r="G156" s="28">
        <f t="shared" si="12"/>
        <v>0</v>
      </c>
      <c r="H156" s="27"/>
      <c r="I156" s="25">
        <f>SUMIF($A$9:$A$50,$A156,I$9:I$50)-SUMIF($A$62:$A$102,$A156,I$62:I$102)</f>
        <v>0</v>
      </c>
      <c r="J156" s="27"/>
      <c r="K156" s="25">
        <f>SUMIF($A$9:$A$50,$A156,K$9:K$50)-SUMIF($A$62:$A$102,$A156,K$62:K$102)</f>
        <v>0</v>
      </c>
    </row>
    <row r="157" spans="1:11" s="24" customFormat="1" hidden="1" outlineLevel="1" x14ac:dyDescent="0.25">
      <c r="A157" s="36"/>
      <c r="B157" s="15" t="s">
        <v>43</v>
      </c>
      <c r="C157" s="23">
        <f>SUM(C113:C156)</f>
        <v>-429771</v>
      </c>
      <c r="D157" s="23">
        <f>SUM(D113:D156)</f>
        <v>45793</v>
      </c>
      <c r="E157" s="23">
        <f t="shared" ref="E157" si="17">C157-D157</f>
        <v>-475564</v>
      </c>
      <c r="F157" s="17">
        <f t="shared" ref="F157:K157" si="18">SUM(F113:F156)</f>
        <v>-287744.03000000003</v>
      </c>
      <c r="G157" s="17">
        <f t="shared" si="18"/>
        <v>-187819.97</v>
      </c>
      <c r="H157" s="17">
        <f t="shared" si="18"/>
        <v>0</v>
      </c>
      <c r="I157" s="17">
        <f t="shared" si="18"/>
        <v>0</v>
      </c>
      <c r="J157" s="17">
        <f t="shared" si="18"/>
        <v>0</v>
      </c>
      <c r="K157" s="17">
        <f t="shared" si="18"/>
        <v>0</v>
      </c>
    </row>
    <row r="158" spans="1:11" hidden="1" outlineLevel="1" x14ac:dyDescent="0.25"/>
    <row r="159" spans="1:11" collapsed="1" x14ac:dyDescent="0.25"/>
  </sheetData>
  <mergeCells count="18">
    <mergeCell ref="C111:G111"/>
    <mergeCell ref="A106:K106"/>
    <mergeCell ref="A108:K108"/>
    <mergeCell ref="A109:K109"/>
    <mergeCell ref="A56:K56"/>
    <mergeCell ref="A57:K57"/>
    <mergeCell ref="A107:K107"/>
    <mergeCell ref="A58:K58"/>
    <mergeCell ref="A105:K105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2022-08-24T17:43:55Z</dcterms:modified>
</cp:coreProperties>
</file>